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refMode="R1C1"/>
</workbook>
</file>

<file path=xl/sharedStrings.xml><?xml version="1.0" encoding="utf-8"?>
<sst xmlns="http://schemas.openxmlformats.org/spreadsheetml/2006/main" count="777" uniqueCount="227">
  <si>
    <t>ОТЧЕТ  ОБ  ИСПОЛНЕНИИ БЮДЖЕТА</t>
  </si>
  <si>
    <t xml:space="preserve">ГЛАВНОГО РАСПОРЯДИТЕЛЯ, РАСПОРЯДИТЕЛЯ, ПОЛУЧАТЕЛЯ БЮДЖЕТНЫХ СРЕДСТВ, </t>
  </si>
  <si>
    <t xml:space="preserve"> ГЛАВНОГО АДМИНИСТРАТОРА, АДМИНИСТРАТОРА ИСТОЧНИКОВ ФИНАНСИРОВАНИЯ ДЕФИЦИТА БЮДЖЕТА, </t>
  </si>
  <si>
    <t xml:space="preserve">ГЛАВНОГО АДМИНИСТРАТОРА, АДМИНИСТРАТОРА ДОХОДОВ БЮДЖЕТА </t>
  </si>
  <si>
    <t>КОДЫ</t>
  </si>
  <si>
    <t xml:space="preserve">Форма по ОКУД   </t>
  </si>
  <si>
    <t xml:space="preserve"> </t>
  </si>
  <si>
    <t xml:space="preserve">на </t>
  </si>
  <si>
    <t xml:space="preserve">Дата   </t>
  </si>
  <si>
    <t>Главный распорядитель, распорядитель, получатель бюджетных средств, главный администратор, администратор доходов бюджета,</t>
  </si>
  <si>
    <t>Администрация Курежского сельсовета</t>
  </si>
  <si>
    <t xml:space="preserve">по ОКПО   </t>
  </si>
  <si>
    <t>21952029</t>
  </si>
  <si>
    <t>главный администратор, администратор источников финансирования 
дефицита бюджета</t>
  </si>
  <si>
    <t xml:space="preserve">Глава по БК  </t>
  </si>
  <si>
    <t>823</t>
  </si>
  <si>
    <t>Наименование бюджета</t>
  </si>
  <si>
    <t>Бюджет Курежского сельсовета Идринского района</t>
  </si>
  <si>
    <t xml:space="preserve">по ОКАТО   </t>
  </si>
  <si>
    <t>04217823000</t>
  </si>
  <si>
    <t>Периодичность: месячная</t>
  </si>
  <si>
    <t>Единица измерения:</t>
  </si>
  <si>
    <t>руб.</t>
  </si>
  <si>
    <t xml:space="preserve">по ОКЕИ   </t>
  </si>
  <si>
    <t>383</t>
  </si>
  <si>
    <t>1. Доходы бюджета</t>
  </si>
  <si>
    <t xml:space="preserve"> Наименование показателя</t>
  </si>
  <si>
    <t>Код
стро-
ки</t>
  </si>
  <si>
    <t>Код дохода
по бюджетной классификации</t>
  </si>
  <si>
    <t>Утвержденные бюджетные назначения</t>
  </si>
  <si>
    <t>Исполнено</t>
  </si>
  <si>
    <t>Неисполненные</t>
  </si>
  <si>
    <t>через финансовые органы</t>
  </si>
  <si>
    <t xml:space="preserve">через банковские счета </t>
  </si>
  <si>
    <t>некассовые операции</t>
  </si>
  <si>
    <t>итого</t>
  </si>
  <si>
    <t>назначения</t>
  </si>
  <si>
    <t>Доходы бюджета — всего</t>
  </si>
  <si>
    <t>×</t>
  </si>
  <si>
    <t>в том числе:</t>
  </si>
  <si>
    <t>0000</t>
  </si>
  <si>
    <t>-</t>
  </si>
  <si>
    <t>Налог на доходы физических лиц с доходов, облагаемых по налоговой ставке, установленной, пунктом 1 статьи 224 Налогового кодекса РФ, за исключением доходов, полученных физическими лицами, зарегистрированными в качестве индивидуальных предпринимателей</t>
  </si>
  <si>
    <t>182</t>
  </si>
  <si>
    <t>101</t>
  </si>
  <si>
    <t>0201001</t>
  </si>
  <si>
    <t>1000</t>
  </si>
  <si>
    <t>110</t>
  </si>
  <si>
    <t xml:space="preserve">Налог на доходы физических лиц сдоходов,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РФ </t>
  </si>
  <si>
    <t>0203001</t>
  </si>
  <si>
    <t>2000</t>
  </si>
  <si>
    <t>Налог на имуществофизических лиц, взимаемых по ставкам, приминяемым к объектам налогообложения, расположенным в границах межселенных территорий</t>
  </si>
  <si>
    <t>106</t>
  </si>
  <si>
    <t>0103010</t>
  </si>
  <si>
    <t>Земельный налог, взимаемый по ставкам, установленным в соответствии с подпунктом 1 пункта 1 статьи 394  Налогового кодекса РФ и применяемым к объектам налогообложения, расположенным в границах межселенных территорий</t>
  </si>
  <si>
    <t>0601310</t>
  </si>
  <si>
    <t>Земельный налог, взимаемый по ставкам , установленным в соответствии с подпунктом 2 пункта 1 статьи 394 Налогового кодекса РФ и применяемым к объектам налогооблажения, расположенным в границах межселенных территорий</t>
  </si>
  <si>
    <t>0602310</t>
  </si>
  <si>
    <t>3000</t>
  </si>
  <si>
    <t>100</t>
  </si>
  <si>
    <t>Государственная пошлина за совершение нотариальных действий с должностными лицами органов местного самоуправления, уполномоченными в соответствии с законодательными актами РФ на совершение нотариальных действий</t>
  </si>
  <si>
    <t>108</t>
  </si>
  <si>
    <t>0402001</t>
  </si>
  <si>
    <t>Дотации бюджетам поселений на выравнивание бюджетной обеспеченности</t>
  </si>
  <si>
    <t>202</t>
  </si>
  <si>
    <t>0100110</t>
  </si>
  <si>
    <t>151</t>
  </si>
  <si>
    <t>Дотации бюджетам поселений на поддержку мер по обеспечению сбалансированности бюджетов</t>
  </si>
  <si>
    <t>0100310</t>
  </si>
  <si>
    <t>Субсидии бюджетам поселений на реализацию программы энергосбережения и повышения энергетической эффективности на период до 2020 года</t>
  </si>
  <si>
    <t>0215010</t>
  </si>
  <si>
    <t>Субвенции бюджетам поселений на осуществление первичного воинского учета на территориях, где отсутствуют военные комиссариаты</t>
  </si>
  <si>
    <t>0301510</t>
  </si>
  <si>
    <t>Меж. бюджетные трансферты бюджетам поселений на реализацию полномочий по созданию деятельности административных комиссий</t>
  </si>
  <si>
    <t>0499910</t>
  </si>
  <si>
    <t>Прочие межбюджетные трансферты на обеспечение первичных мер пожарной безопасности, передаваемые бюджетам поселений</t>
  </si>
  <si>
    <t>5002</t>
  </si>
  <si>
    <t>Прочие межбюджетные трансферты, передаваемые бюджетам поселений на частичное возмещение (финансирование) расходов на выплаты, обеспечивающие уровень заработной платы работников бюджетной сферы не ниже размера минимальной заработной платы, установленного в Красноярском крае</t>
  </si>
  <si>
    <t>6101</t>
  </si>
  <si>
    <t xml:space="preserve">Прочие межбюджетные трансферты бюджетам поселений на содержание автомобильных дорог общего пользования местного значения сельских поселений </t>
  </si>
  <si>
    <t>9106</t>
  </si>
  <si>
    <t xml:space="preserve">Прочие межбюджетные трансферты,  передоваемые бюджетам поселений на частичное финансирование (возмещение) расходов на повышение с 1 октября 2012 года на 6 процентов размеров оплаты труда работников муниципальных библиотек и учреждений культуры клубного типа, в которых 2012 году произведено увеличение фондов оплаты труда, связанное с введением новых систем оплаты труда без проведения конкурсного отбора </t>
  </si>
  <si>
    <t>9801</t>
  </si>
  <si>
    <t xml:space="preserve">Прочие безвозмездные поступления в бюджеты поселений от бюджетов муниципальных районов, на частичное финансирование (возмещение) расходов на увеличение размеров оплаты труда отдельным категориям работников бюджетной сферы края, для которых указами Президента Российской Федерации предусмотрено повышение оплаты труда  </t>
  </si>
  <si>
    <t>9802</t>
  </si>
  <si>
    <t xml:space="preserve">Районная долгосрочная целевая программа "Организация проведения оплачиваемых общественных работ на территории Идринского района на 2012-2014 годы" </t>
  </si>
  <si>
    <t>9916</t>
  </si>
  <si>
    <t> </t>
  </si>
  <si>
    <t>2. Расходы бюджета</t>
  </si>
  <si>
    <t>Код расхода
по бюджетной классификации</t>
  </si>
  <si>
    <t>Лимиты бюджетных обязательств</t>
  </si>
  <si>
    <t>Неисполненные назначения</t>
  </si>
  <si>
    <t>по ассигнованиям</t>
  </si>
  <si>
    <t>по лимитам бюджетных обязательств</t>
  </si>
  <si>
    <t>10</t>
  </si>
  <si>
    <t>11</t>
  </si>
  <si>
    <t>Расходы бюджета — всего</t>
  </si>
  <si>
    <t>Заработная плата</t>
  </si>
  <si>
    <t>0102</t>
  </si>
  <si>
    <t>00</t>
  </si>
  <si>
    <t>500</t>
  </si>
  <si>
    <t>211</t>
  </si>
  <si>
    <t>Начисления на выплаты по оплате труда</t>
  </si>
  <si>
    <t>213</t>
  </si>
  <si>
    <t>0104</t>
  </si>
  <si>
    <t>Прочие выплаты</t>
  </si>
  <si>
    <t>212</t>
  </si>
  <si>
    <t>Услуги связи</t>
  </si>
  <si>
    <t>221</t>
  </si>
  <si>
    <t>Транспортные услуги</t>
  </si>
  <si>
    <t>222</t>
  </si>
  <si>
    <t>Коммунальные услуги</t>
  </si>
  <si>
    <t>223</t>
  </si>
  <si>
    <t>Работы, услуги по содержанию имущества</t>
  </si>
  <si>
    <t>225</t>
  </si>
  <si>
    <t>Прочие работы, услуги</t>
  </si>
  <si>
    <t>226</t>
  </si>
  <si>
    <t>Прочие расходы</t>
  </si>
  <si>
    <t>Увеличение стоимости основных средств</t>
  </si>
  <si>
    <t>Увеличение стоимости материальных запасов</t>
  </si>
  <si>
    <t>340</t>
  </si>
  <si>
    <t>092</t>
  </si>
  <si>
    <t>34</t>
  </si>
  <si>
    <t>01</t>
  </si>
  <si>
    <t>520</t>
  </si>
  <si>
    <t>15</t>
  </si>
  <si>
    <t>Перечисления другим бюджетам бюджетной системы Российской Федерации</t>
  </si>
  <si>
    <t>02</t>
  </si>
  <si>
    <t>922</t>
  </si>
  <si>
    <t>0111</t>
  </si>
  <si>
    <t>0113</t>
  </si>
  <si>
    <t>090</t>
  </si>
  <si>
    <t>0203</t>
  </si>
  <si>
    <t>001</t>
  </si>
  <si>
    <t>36</t>
  </si>
  <si>
    <t>0310</t>
  </si>
  <si>
    <t>522</t>
  </si>
  <si>
    <t>72</t>
  </si>
  <si>
    <t>0409</t>
  </si>
  <si>
    <t>20</t>
  </si>
  <si>
    <t>31</t>
  </si>
  <si>
    <t>0502</t>
  </si>
  <si>
    <t>0503</t>
  </si>
  <si>
    <t>600</t>
  </si>
  <si>
    <t>795</t>
  </si>
  <si>
    <t>16</t>
  </si>
  <si>
    <t>Безвозмездные перечисления государственным и муниципальным организациям</t>
  </si>
  <si>
    <t>0801</t>
  </si>
  <si>
    <t>019</t>
  </si>
  <si>
    <t>440</t>
  </si>
  <si>
    <t>92</t>
  </si>
  <si>
    <t>862</t>
  </si>
  <si>
    <t>Результат исполнения бюджета (дефицит / профицит )</t>
  </si>
  <si>
    <t>3. Источники финансирования дефицита бюджета</t>
  </si>
  <si>
    <t>Код источника финансирования
по бюджетной классификации</t>
  </si>
  <si>
    <t>Источники финансирования дефицита бюджета — всего</t>
  </si>
  <si>
    <t>источники внутреннего финансирования бюджета</t>
  </si>
  <si>
    <t>из них:</t>
  </si>
  <si>
    <t>&lt; Для добавления строк выделите данную область и нажмите кнопку «Добавить строку». &gt;</t>
  </si>
  <si>
    <t>источники внешнего финансирования бюджета</t>
  </si>
  <si>
    <t>Изменение остатков средств</t>
  </si>
  <si>
    <t>увеличение остатков средств</t>
  </si>
  <si>
    <t>уменьшение остатков средств</t>
  </si>
  <si>
    <t>Изменение остатков по расчетам (стр. 810 + стр. 820)</t>
  </si>
  <si>
    <t>изменение остатков по расчетам с органами, организующими исполнение бюджета
(стр. 811 + стр. 812)</t>
  </si>
  <si>
    <t>увеличение счетов расчетов (дебетовый остаток счета 1 210 02 000)</t>
  </si>
  <si>
    <t>уменьшение счетов расчетов (кредитовый остаток счета 1 304 05 000)</t>
  </si>
  <si>
    <t>Изменение остатков по внутренним расчетам (стр. 821 + стр. 822)</t>
  </si>
  <si>
    <t>увеличение остатков по внутренним расчетам</t>
  </si>
  <si>
    <t xml:space="preserve">уменьшение остатков по внутренним расчетам </t>
  </si>
  <si>
    <t>Руководитель</t>
  </si>
  <si>
    <t>Л.С. Лунькова</t>
  </si>
  <si>
    <t>Руководитель финансово- экономической службы</t>
  </si>
  <si>
    <t>(подпись)</t>
  </si>
  <si>
    <t>(расшифровка подписи)</t>
  </si>
  <si>
    <t>Главный бухгалтер</t>
  </si>
  <si>
    <t>Т.В. Еременко</t>
  </si>
  <si>
    <t>Акцизы по подакцизным товарам (продукции), производимым на территории Российской Федерации</t>
  </si>
  <si>
    <t>103</t>
  </si>
  <si>
    <t>0223001</t>
  </si>
  <si>
    <t>0224001</t>
  </si>
  <si>
    <t>0225001</t>
  </si>
  <si>
    <t>0226001</t>
  </si>
  <si>
    <t>0301001</t>
  </si>
  <si>
    <t>Единый сельскохозяйственный налог</t>
  </si>
  <si>
    <t>220</t>
  </si>
  <si>
    <t>224</t>
  </si>
  <si>
    <t>227</t>
  </si>
  <si>
    <t>228</t>
  </si>
  <si>
    <t>229</t>
  </si>
  <si>
    <t>230</t>
  </si>
  <si>
    <t>231</t>
  </si>
  <si>
    <t>232</t>
  </si>
  <si>
    <t>233</t>
  </si>
  <si>
    <t>234</t>
  </si>
  <si>
    <t>235</t>
  </si>
  <si>
    <t>721</t>
  </si>
  <si>
    <t>0023</t>
  </si>
  <si>
    <t>121</t>
  </si>
  <si>
    <t>0021</t>
  </si>
  <si>
    <t>244</t>
  </si>
  <si>
    <t>7514</t>
  </si>
  <si>
    <t>8155</t>
  </si>
  <si>
    <t>540</t>
  </si>
  <si>
    <t>011</t>
  </si>
  <si>
    <t>8167</t>
  </si>
  <si>
    <t>012</t>
  </si>
  <si>
    <t>8166</t>
  </si>
  <si>
    <t>021</t>
  </si>
  <si>
    <t>8100</t>
  </si>
  <si>
    <t>611</t>
  </si>
  <si>
    <t>241</t>
  </si>
  <si>
    <t>0412</t>
  </si>
  <si>
    <t>8058</t>
  </si>
  <si>
    <t>1021</t>
  </si>
  <si>
    <t>7508</t>
  </si>
  <si>
    <t>Прочие межбюджетные трансферты, передаваемые бюджетам поселений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</si>
  <si>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0501310</t>
  </si>
  <si>
    <t>Доходы ,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t>
  </si>
  <si>
    <t>Прочие межбюджетные трансферты, передаваемые бюджетам поселений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</si>
  <si>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852</t>
  </si>
  <si>
    <t>612</t>
  </si>
  <si>
    <t>8196</t>
  </si>
  <si>
    <t>7489</t>
  </si>
  <si>
    <t>«01» июля 2014 г.</t>
  </si>
  <si>
    <t>8326</t>
  </si>
  <si>
    <t>03 июля 2014 г.</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</si>
</sst>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
    <numFmt numFmtId="165" formatCode="000"/>
    <numFmt numFmtId="166" formatCode="[=0]&quot;-&quot;;General"/>
  </numFmts>
  <fonts count="5">
    <font>
      <sz val="8"/>
      <name val="Arial"/>
      <family val="2"/>
    </font>
    <font>
      <b/>
      <sz val="9"/>
      <name val="Arial"/>
      <family val="2"/>
    </font>
    <font>
      <sz val="9"/>
      <name val="Arial"/>
      <family val="2"/>
    </font>
    <font>
      <sz val="10"/>
      <name val="Arial"/>
      <family val="2"/>
    </font>
    <font>
      <sz val="7"/>
      <name val="Arial"/>
      <family val="2"/>
    </font>
  </fonts>
  <fills count="5">
    <fill>
      <patternFill/>
    </fill>
    <fill>
      <patternFill patternType="gray125"/>
    </fill>
    <fill>
      <patternFill patternType="solid">
        <fgColor indexed="24"/>
        <bgColor indexed="64"/>
      </patternFill>
    </fill>
    <fill>
      <patternFill patternType="solid">
        <fgColor indexed="26"/>
        <bgColor indexed="64"/>
      </patternFill>
    </fill>
    <fill>
      <patternFill patternType="solid">
        <fgColor indexed="28"/>
        <bgColor indexed="64"/>
      </patternFill>
    </fill>
  </fills>
  <borders count="50">
    <border>
      <left/>
      <right/>
      <top/>
      <bottom/>
      <diagonal/>
    </border>
    <border>
      <left style="thin"/>
      <right style="thin"/>
      <top style="thin"/>
      <bottom/>
    </border>
    <border>
      <left style="thin"/>
      <right style="thin"/>
      <top style="thin"/>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right style="thin"/>
      <top>
        <color indexed="63"/>
      </top>
      <bottom style="thin"/>
    </border>
    <border>
      <left style="thin"/>
      <right style="medium"/>
      <top>
        <color indexed="63"/>
      </top>
      <bottom style="thin"/>
    </border>
    <border>
      <left style="hair"/>
      <right style="hair"/>
      <top style="thin"/>
      <bottom style="thin"/>
    </border>
    <border>
      <left style="hair"/>
      <right style="thin"/>
      <top style="thin"/>
      <bottom style="thin"/>
    </border>
    <border>
      <left>
        <color indexed="63"/>
      </left>
      <right>
        <color indexed="63"/>
      </right>
      <top style="medium"/>
      <bottom>
        <color indexed="63"/>
      </bottom>
    </border>
    <border>
      <left style="medium"/>
      <right style="thin"/>
      <top>
        <color indexed="63"/>
      </top>
      <bottom style="thin"/>
    </border>
    <border>
      <left style="thin"/>
      <right style="medium"/>
      <top style="thin"/>
      <bottom style="thin"/>
    </border>
    <border>
      <left style="medium"/>
      <right style="thin"/>
      <top style="medium"/>
      <bottom>
        <color indexed="63"/>
      </bottom>
    </border>
    <border>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bottom style="thin"/>
    </border>
    <border>
      <left style="thin"/>
      <right style="thin"/>
      <top/>
      <bottom style="thin"/>
    </border>
    <border>
      <left style="thin"/>
      <right style="medium"/>
      <top/>
      <bottom style="thin"/>
    </border>
    <border>
      <left/>
      <right style="thin"/>
      <top/>
      <bottom style="thin"/>
    </border>
    <border>
      <left style="medium"/>
      <right style="thin"/>
      <top style="thin"/>
      <bottom style="thin"/>
    </border>
    <border>
      <left style="medium"/>
      <right style="thin"/>
      <top/>
      <bottom/>
    </border>
    <border>
      <left style="thin"/>
      <right style="thin"/>
      <top/>
      <bottom/>
    </border>
    <border>
      <left style="thin"/>
      <right style="medium"/>
      <top/>
      <bottom/>
    </border>
    <border>
      <left style="medium"/>
      <right style="thin"/>
      <top>
        <color indexed="63"/>
      </top>
      <bottom style="medium"/>
    </border>
    <border>
      <left>
        <color indexed="63"/>
      </left>
      <right>
        <color indexed="63"/>
      </right>
      <top style="thin"/>
      <bottom>
        <color indexed="63"/>
      </bottom>
    </border>
    <border>
      <left style="medium"/>
      <right style="medium"/>
      <top style="medium"/>
      <bottom style="thin"/>
    </border>
    <border>
      <left style="hair"/>
      <right>
        <color indexed="63"/>
      </right>
      <top style="thin"/>
      <bottom style="thin"/>
    </border>
    <border>
      <left>
        <color indexed="63"/>
      </left>
      <right style="hair"/>
      <top style="thin"/>
      <bottom style="thin"/>
    </border>
    <border>
      <left style="thin"/>
      <right>
        <color indexed="63"/>
      </right>
      <top style="thin"/>
      <bottom style="thin"/>
    </border>
    <border>
      <left>
        <color indexed="63"/>
      </left>
      <right style="medium"/>
      <top style="thin"/>
      <bottom style="thin"/>
    </border>
    <border>
      <left style="hair"/>
      <right>
        <color indexed="63"/>
      </right>
      <top style="thin"/>
      <bottom style="medium"/>
    </border>
    <border>
      <left>
        <color indexed="63"/>
      </left>
      <right style="hair"/>
      <top style="thin"/>
      <bottom style="medium"/>
    </border>
    <border>
      <left>
        <color indexed="63"/>
      </left>
      <right>
        <color indexed="63"/>
      </right>
      <top>
        <color indexed="63"/>
      </top>
      <bottom style="thin"/>
    </border>
    <border>
      <left style="thin"/>
      <right/>
      <top/>
      <bottom style="thin"/>
    </border>
    <border>
      <left style="thin"/>
      <right>
        <color indexed="63"/>
      </right>
      <top style="thin"/>
      <bottom>
        <color indexed="63"/>
      </bottom>
    </border>
    <border>
      <left style="thin"/>
      <right/>
      <top>
        <color indexed="63"/>
      </top>
      <bottom style="thin"/>
    </border>
    <border>
      <left>
        <color indexed="63"/>
      </left>
      <right style="thin"/>
      <top style="medium"/>
      <bottom style="thin"/>
    </border>
    <border>
      <left style="thin"/>
      <right/>
      <top style="thin"/>
      <bottom style="thin"/>
    </border>
    <border>
      <left style="thin"/>
      <right/>
      <top>
        <color indexed="63"/>
      </top>
      <bottom>
        <color indexed="63"/>
      </bottom>
    </border>
    <border>
      <left style="medium"/>
      <right style="medium"/>
      <top style="medium"/>
      <bottom style="medium"/>
    </border>
    <border>
      <left style="thin"/>
      <right>
        <color indexed="63"/>
      </right>
      <top>
        <color indexed="63"/>
      </top>
      <bottom style="thin"/>
    </border>
    <border>
      <left>
        <color indexed="63"/>
      </left>
      <right style="thin"/>
      <top style="thin"/>
      <bottom style="thin"/>
    </border>
    <border>
      <left>
        <color indexed="63"/>
      </left>
      <right style="thin"/>
      <top/>
      <bottom style="thin"/>
    </border>
  </borders>
  <cellStyleXfs count="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40">
    <xf numFmtId="0" fontId="0" fillId="0" borderId="0" xfId="0" applyAlignment="1">
      <alignment/>
    </xf>
    <xf numFmtId="0" fontId="0" fillId="0" borderId="0" xfId="0" applyAlignment="1">
      <alignment horizontal="left"/>
    </xf>
    <xf numFmtId="0" fontId="0" fillId="0" borderId="1" xfId="0" applyNumberFormat="1" applyFont="1" applyAlignment="1">
      <alignment horizontal="center"/>
    </xf>
    <xf numFmtId="0" fontId="0" fillId="0" borderId="0" xfId="0" applyNumberFormat="1" applyAlignment="1">
      <alignment horizontal="right"/>
    </xf>
    <xf numFmtId="164" fontId="0" fillId="0" borderId="2" xfId="0" applyNumberFormat="1" applyFont="1" applyAlignment="1">
      <alignment horizontal="center"/>
    </xf>
    <xf numFmtId="0" fontId="0" fillId="0" borderId="0" xfId="0" applyNumberFormat="1" applyAlignment="1">
      <alignment horizontal="center"/>
    </xf>
    <xf numFmtId="0" fontId="0" fillId="2" borderId="0" xfId="0" applyNumberFormat="1" applyAlignment="1">
      <alignment horizontal="left"/>
    </xf>
    <xf numFmtId="0" fontId="0" fillId="0" borderId="3" xfId="0" applyNumberFormat="1" applyFont="1" applyAlignment="1">
      <alignment horizontal="center"/>
    </xf>
    <xf numFmtId="0" fontId="0" fillId="0" borderId="4" xfId="0" applyNumberFormat="1" applyFont="1" applyAlignment="1">
      <alignment horizontal="center"/>
    </xf>
    <xf numFmtId="0" fontId="0" fillId="0" borderId="2" xfId="0" applyNumberFormat="1" applyFont="1" applyAlignment="1">
      <alignment horizontal="center" vertical="center" wrapText="1"/>
    </xf>
    <xf numFmtId="0" fontId="0" fillId="0" borderId="5" xfId="0" applyNumberFormat="1" applyFont="1" applyAlignment="1">
      <alignment horizontal="center" vertical="center" wrapText="1"/>
    </xf>
    <xf numFmtId="0" fontId="0" fillId="0" borderId="6" xfId="0" applyNumberFormat="1" applyFont="1" applyAlignment="1">
      <alignment horizontal="center" vertical="top" wrapText="1"/>
    </xf>
    <xf numFmtId="1" fontId="0" fillId="0" borderId="2" xfId="0" applyNumberFormat="1" applyFont="1" applyAlignment="1">
      <alignment horizontal="center" vertical="top"/>
    </xf>
    <xf numFmtId="0" fontId="0" fillId="0" borderId="0" xfId="0" applyNumberFormat="1" applyAlignment="1">
      <alignment horizontal="left" vertical="top"/>
    </xf>
    <xf numFmtId="165" fontId="0" fillId="0" borderId="7" xfId="0" applyNumberFormat="1" applyFont="1" applyAlignment="1">
      <alignment horizontal="center" vertical="top"/>
    </xf>
    <xf numFmtId="0" fontId="2" fillId="0" borderId="8" xfId="0" applyNumberFormat="1" applyFont="1" applyAlignment="1">
      <alignment horizontal="center" vertical="top"/>
    </xf>
    <xf numFmtId="166" fontId="0" fillId="3" borderId="8" xfId="0" applyNumberFormat="1" applyFont="1" applyAlignment="1">
      <alignment horizontal="right" vertical="top"/>
    </xf>
    <xf numFmtId="4" fontId="0" fillId="3" borderId="8" xfId="0" applyNumberFormat="1" applyFont="1" applyAlignment="1">
      <alignment horizontal="right" vertical="top"/>
    </xf>
    <xf numFmtId="166" fontId="0" fillId="3" borderId="9" xfId="0" applyNumberFormat="1" applyFont="1" applyAlignment="1">
      <alignment horizontal="right" vertical="top"/>
    </xf>
    <xf numFmtId="0" fontId="0" fillId="0" borderId="10" xfId="0" applyNumberFormat="1" applyFont="1" applyAlignment="1">
      <alignment horizontal="center" vertical="top"/>
    </xf>
    <xf numFmtId="0" fontId="0" fillId="0" borderId="11" xfId="0" applyNumberFormat="1" applyFont="1" applyAlignment="1">
      <alignment horizontal="left" vertical="top"/>
    </xf>
    <xf numFmtId="0" fontId="0" fillId="0" borderId="6" xfId="0" applyNumberFormat="1" applyFont="1" applyAlignment="1">
      <alignment horizontal="left" vertical="top"/>
    </xf>
    <xf numFmtId="0" fontId="0" fillId="0" borderId="12" xfId="0" applyNumberFormat="1" applyFont="1" applyAlignment="1">
      <alignment horizontal="left" vertical="top"/>
    </xf>
    <xf numFmtId="0" fontId="0" fillId="0" borderId="2" xfId="0" applyNumberFormat="1" applyFont="1" applyAlignment="1">
      <alignment horizontal="left" vertical="top"/>
    </xf>
    <xf numFmtId="0" fontId="0" fillId="4" borderId="13" xfId="0" applyNumberFormat="1" applyFont="1" applyAlignment="1">
      <alignment horizontal="center" vertical="top"/>
    </xf>
    <xf numFmtId="0" fontId="0" fillId="4" borderId="14" xfId="0" applyNumberFormat="1" applyFont="1" applyAlignment="1">
      <alignment horizontal="center" vertical="top"/>
    </xf>
    <xf numFmtId="0" fontId="0" fillId="4" borderId="2" xfId="0" applyNumberFormat="1" applyFont="1" applyAlignment="1">
      <alignment horizontal="right" vertical="top"/>
    </xf>
    <xf numFmtId="4" fontId="0" fillId="4" borderId="2" xfId="0" applyNumberFormat="1" applyFont="1" applyAlignment="1">
      <alignment horizontal="right" vertical="top"/>
    </xf>
    <xf numFmtId="4" fontId="0" fillId="3" borderId="2" xfId="0" applyNumberFormat="1" applyFont="1" applyAlignment="1">
      <alignment horizontal="right" vertical="top"/>
    </xf>
    <xf numFmtId="2" fontId="0" fillId="4" borderId="2" xfId="0" applyNumberFormat="1" applyFont="1" applyAlignment="1">
      <alignment horizontal="right" vertical="top"/>
    </xf>
    <xf numFmtId="2" fontId="0" fillId="3" borderId="2" xfId="0" applyNumberFormat="1" applyFont="1" applyAlignment="1">
      <alignment horizontal="right" vertical="top"/>
    </xf>
    <xf numFmtId="0" fontId="0" fillId="0" borderId="15" xfId="0" applyFont="1" applyAlignment="1">
      <alignment horizontal="left"/>
    </xf>
    <xf numFmtId="0" fontId="0" fillId="0" borderId="2" xfId="0" applyNumberFormat="1" applyFont="1" applyAlignment="1">
      <alignment horizontal="center" vertical="top"/>
    </xf>
    <xf numFmtId="1" fontId="0" fillId="0" borderId="7" xfId="0" applyNumberFormat="1" applyFont="1" applyAlignment="1">
      <alignment horizontal="center" vertical="top"/>
    </xf>
    <xf numFmtId="0" fontId="0" fillId="0" borderId="16" xfId="0" applyNumberFormat="1" applyFont="1" applyAlignment="1">
      <alignment horizontal="center" vertical="top"/>
    </xf>
    <xf numFmtId="4" fontId="0" fillId="3" borderId="17" xfId="0" applyNumberFormat="1" applyFont="1" applyAlignment="1">
      <alignment horizontal="right" vertical="top"/>
    </xf>
    <xf numFmtId="1" fontId="0" fillId="0" borderId="18" xfId="0" applyNumberFormat="1" applyFont="1" applyAlignment="1">
      <alignment horizontal="center" vertical="top"/>
    </xf>
    <xf numFmtId="0" fontId="2" fillId="0" borderId="9" xfId="0" applyNumberFormat="1" applyFont="1" applyAlignment="1">
      <alignment horizontal="center" vertical="top"/>
    </xf>
    <xf numFmtId="0" fontId="2" fillId="0" borderId="19" xfId="0" applyNumberFormat="1" applyFont="1" applyAlignment="1">
      <alignment horizontal="left" vertical="top"/>
    </xf>
    <xf numFmtId="0" fontId="0" fillId="0" borderId="20" xfId="0" applyNumberFormat="1" applyFont="1" applyAlignment="1">
      <alignment horizontal="left" vertical="top"/>
    </xf>
    <xf numFmtId="0" fontId="0" fillId="0" borderId="21" xfId="0" applyNumberFormat="1" applyFont="1" applyAlignment="1">
      <alignment horizontal="left" vertical="top"/>
    </xf>
    <xf numFmtId="1" fontId="0" fillId="0" borderId="22" xfId="0" applyNumberFormat="1" applyFont="1" applyAlignment="1">
      <alignment horizontal="center" vertical="top"/>
    </xf>
    <xf numFmtId="0" fontId="2" fillId="0" borderId="23" xfId="0" applyNumberFormat="1" applyFont="1" applyAlignment="1">
      <alignment horizontal="center" vertical="top"/>
    </xf>
    <xf numFmtId="166" fontId="0" fillId="3" borderId="23" xfId="0" applyNumberFormat="1" applyFont="1" applyAlignment="1">
      <alignment horizontal="right" vertical="top"/>
    </xf>
    <xf numFmtId="166" fontId="0" fillId="3" borderId="24" xfId="0" applyNumberFormat="1" applyFont="1" applyAlignment="1">
      <alignment horizontal="right" vertical="top"/>
    </xf>
    <xf numFmtId="0" fontId="0" fillId="0" borderId="22" xfId="0" applyNumberFormat="1" applyFont="1" applyAlignment="1">
      <alignment horizontal="center" vertical="top"/>
    </xf>
    <xf numFmtId="0" fontId="2" fillId="0" borderId="25" xfId="0" applyNumberFormat="1" applyFont="1" applyAlignment="1">
      <alignment horizontal="right" vertical="top"/>
    </xf>
    <xf numFmtId="0" fontId="0" fillId="0" borderId="23" xfId="0" applyNumberFormat="1" applyFont="1" applyAlignment="1">
      <alignment horizontal="right" vertical="top"/>
    </xf>
    <xf numFmtId="0" fontId="0" fillId="0" borderId="24" xfId="0" applyNumberFormat="1" applyFont="1" applyAlignment="1">
      <alignment horizontal="right" vertical="top"/>
    </xf>
    <xf numFmtId="1" fontId="0" fillId="0" borderId="26" xfId="0" applyNumberFormat="1" applyFont="1" applyAlignment="1">
      <alignment horizontal="center" vertical="top"/>
    </xf>
    <xf numFmtId="0" fontId="2" fillId="0" borderId="2" xfId="0" applyNumberFormat="1" applyFont="1" applyAlignment="1">
      <alignment horizontal="center" vertical="top"/>
    </xf>
    <xf numFmtId="166" fontId="0" fillId="3" borderId="2" xfId="0" applyNumberFormat="1" applyFont="1" applyAlignment="1">
      <alignment horizontal="right" vertical="top"/>
    </xf>
    <xf numFmtId="166" fontId="0" fillId="3" borderId="17" xfId="0" applyNumberFormat="1" applyFont="1" applyAlignment="1">
      <alignment horizontal="right" vertical="top"/>
    </xf>
    <xf numFmtId="1" fontId="0" fillId="0" borderId="16" xfId="0" applyNumberFormat="1" applyFont="1" applyAlignment="1">
      <alignment horizontal="center" vertical="top"/>
    </xf>
    <xf numFmtId="0" fontId="2" fillId="0" borderId="6" xfId="0" applyNumberFormat="1" applyFont="1" applyAlignment="1">
      <alignment horizontal="center" vertical="top"/>
    </xf>
    <xf numFmtId="166" fontId="0" fillId="3" borderId="6" xfId="0" applyNumberFormat="1" applyFont="1" applyAlignment="1">
      <alignment horizontal="right" vertical="top"/>
    </xf>
    <xf numFmtId="0" fontId="2" fillId="0" borderId="12" xfId="0" applyNumberFormat="1" applyFont="1" applyAlignment="1">
      <alignment horizontal="center" vertical="top"/>
    </xf>
    <xf numFmtId="0" fontId="2" fillId="0" borderId="17" xfId="0" applyNumberFormat="1" applyFont="1" applyAlignment="1">
      <alignment horizontal="center" vertical="top"/>
    </xf>
    <xf numFmtId="1" fontId="0" fillId="0" borderId="16" xfId="0" applyNumberFormat="1" applyFont="1" applyAlignment="1">
      <alignment horizontal="center" vertical="top"/>
    </xf>
    <xf numFmtId="0" fontId="0" fillId="0" borderId="27" xfId="0" applyNumberFormat="1" applyFont="1" applyAlignment="1">
      <alignment horizontal="center" vertical="top"/>
    </xf>
    <xf numFmtId="0" fontId="2" fillId="0" borderId="28" xfId="0" applyNumberFormat="1" applyFont="1" applyAlignment="1">
      <alignment horizontal="right" vertical="top"/>
    </xf>
    <xf numFmtId="0" fontId="0" fillId="0" borderId="28" xfId="0" applyNumberFormat="1" applyFont="1" applyAlignment="1">
      <alignment horizontal="right" vertical="top"/>
    </xf>
    <xf numFmtId="0" fontId="2" fillId="0" borderId="29" xfId="0" applyNumberFormat="1" applyFont="1" applyAlignment="1">
      <alignment horizontal="right" vertical="top"/>
    </xf>
    <xf numFmtId="166" fontId="0" fillId="4" borderId="23" xfId="0" applyNumberFormat="1" applyFont="1" applyAlignment="1">
      <alignment horizontal="right" vertical="top"/>
    </xf>
    <xf numFmtId="4" fontId="0" fillId="3" borderId="23" xfId="0" applyNumberFormat="1" applyFont="1" applyAlignment="1">
      <alignment horizontal="right" vertical="top"/>
    </xf>
    <xf numFmtId="0" fontId="2" fillId="0" borderId="24" xfId="0" applyNumberFormat="1" applyFont="1" applyAlignment="1">
      <alignment horizontal="center" vertical="top"/>
    </xf>
    <xf numFmtId="166" fontId="0" fillId="4" borderId="2" xfId="0" applyNumberFormat="1" applyFont="1" applyAlignment="1">
      <alignment horizontal="right" vertical="top"/>
    </xf>
    <xf numFmtId="1" fontId="0" fillId="0" borderId="30" xfId="0" applyNumberFormat="1" applyFont="1" applyAlignment="1">
      <alignment horizontal="center" vertical="top"/>
    </xf>
    <xf numFmtId="0" fontId="1" fillId="0" borderId="0" xfId="0" applyAlignment="1">
      <alignment horizontal="left"/>
    </xf>
    <xf numFmtId="0" fontId="4" fillId="0" borderId="31" xfId="0" applyNumberFormat="1" applyFont="1" applyAlignment="1">
      <alignment horizontal="center" vertical="top"/>
    </xf>
    <xf numFmtId="14" fontId="0" fillId="0" borderId="32" xfId="0" applyNumberFormat="1" applyFont="1" applyAlignment="1">
      <alignment horizontal="center"/>
    </xf>
    <xf numFmtId="49" fontId="0" fillId="4" borderId="13" xfId="0" applyNumberFormat="1" applyAlignment="1">
      <alignment horizontal="center" vertical="top"/>
    </xf>
    <xf numFmtId="49" fontId="0" fillId="4" borderId="14" xfId="0" applyNumberFormat="1" applyAlignment="1">
      <alignment horizontal="center" vertical="top"/>
    </xf>
    <xf numFmtId="0" fontId="0" fillId="4" borderId="20" xfId="0" applyNumberFormat="1" applyFont="1" applyBorder="1" applyAlignment="1">
      <alignment horizontal="right" vertical="top"/>
    </xf>
    <xf numFmtId="49" fontId="0" fillId="4" borderId="14" xfId="0" applyNumberFormat="1" applyFont="1" applyAlignment="1">
      <alignment horizontal="center" vertical="top"/>
    </xf>
    <xf numFmtId="4" fontId="0" fillId="4" borderId="20" xfId="0" applyNumberFormat="1" applyFont="1" applyBorder="1" applyAlignment="1">
      <alignment horizontal="right" vertical="top"/>
    </xf>
    <xf numFmtId="4" fontId="0" fillId="4" borderId="2" xfId="0" applyNumberFormat="1" applyFont="1" applyBorder="1" applyAlignment="1">
      <alignment horizontal="right" vertical="top"/>
    </xf>
    <xf numFmtId="4" fontId="0" fillId="3" borderId="8" xfId="0" applyNumberFormat="1" applyAlignment="1">
      <alignment horizontal="right" vertical="top"/>
    </xf>
    <xf numFmtId="0" fontId="0" fillId="4" borderId="33" xfId="0" applyNumberFormat="1" applyFont="1" applyBorder="1" applyAlignment="1">
      <alignment horizontal="center" vertical="top"/>
    </xf>
    <xf numFmtId="0" fontId="0" fillId="4" borderId="34" xfId="0" applyNumberFormat="1" applyFont="1" applyBorder="1" applyAlignment="1">
      <alignment horizontal="center" vertical="top"/>
    </xf>
    <xf numFmtId="0" fontId="1" fillId="0" borderId="0" xfId="0" applyNumberFormat="1" applyAlignment="1">
      <alignment horizontal="center"/>
    </xf>
    <xf numFmtId="0" fontId="0" fillId="0" borderId="0" xfId="0" applyNumberFormat="1" applyAlignment="1">
      <alignment horizontal="right"/>
    </xf>
    <xf numFmtId="0" fontId="0" fillId="2" borderId="0" xfId="0" applyNumberFormat="1" applyAlignment="1">
      <alignment horizontal="left"/>
    </xf>
    <xf numFmtId="0" fontId="0" fillId="4" borderId="35" xfId="0" applyNumberFormat="1" applyBorder="1" applyAlignment="1">
      <alignment horizontal="center" vertical="top" wrapText="1"/>
    </xf>
    <xf numFmtId="0" fontId="0" fillId="4" borderId="36" xfId="0" applyNumberFormat="1" applyFont="1" applyBorder="1" applyAlignment="1">
      <alignment horizontal="center" vertical="top" wrapText="1"/>
    </xf>
    <xf numFmtId="0" fontId="0" fillId="4" borderId="13" xfId="0" applyNumberFormat="1" applyFont="1" applyAlignment="1">
      <alignment horizontal="center" vertical="top"/>
    </xf>
    <xf numFmtId="0" fontId="0" fillId="4" borderId="17" xfId="0" applyNumberFormat="1" applyFont="1" applyAlignment="1">
      <alignment horizontal="left" vertical="top" wrapText="1" indent="2"/>
    </xf>
    <xf numFmtId="49" fontId="0" fillId="4" borderId="33" xfId="0" applyNumberFormat="1" applyBorder="1" applyAlignment="1">
      <alignment horizontal="center" vertical="top"/>
    </xf>
    <xf numFmtId="49" fontId="0" fillId="4" borderId="34" xfId="0" applyNumberFormat="1" applyBorder="1" applyAlignment="1">
      <alignment horizontal="center" vertical="top"/>
    </xf>
    <xf numFmtId="49" fontId="0" fillId="4" borderId="34" xfId="0" applyNumberFormat="1" applyFont="1" applyBorder="1" applyAlignment="1">
      <alignment horizontal="center" vertical="top"/>
    </xf>
    <xf numFmtId="49" fontId="0" fillId="4" borderId="37" xfId="0" applyNumberFormat="1" applyBorder="1" applyAlignment="1">
      <alignment horizontal="center" vertical="top"/>
    </xf>
    <xf numFmtId="49" fontId="0" fillId="4" borderId="38" xfId="0" applyNumberFormat="1" applyFont="1" applyBorder="1" applyAlignment="1">
      <alignment horizontal="center" vertical="top"/>
    </xf>
    <xf numFmtId="0" fontId="0" fillId="0" borderId="0" xfId="0" applyNumberFormat="1" applyAlignment="1">
      <alignment horizontal="left" wrapText="1"/>
    </xf>
    <xf numFmtId="0" fontId="0" fillId="2" borderId="39" xfId="0" applyNumberFormat="1" applyFont="1" applyAlignment="1">
      <alignment horizontal="left" wrapText="1"/>
    </xf>
    <xf numFmtId="0" fontId="0" fillId="0" borderId="0" xfId="0" applyNumberFormat="1" applyFont="1" applyAlignment="1">
      <alignment horizontal="left" wrapText="1"/>
    </xf>
    <xf numFmtId="0" fontId="0" fillId="0" borderId="0" xfId="0" applyAlignment="1">
      <alignment horizontal="left"/>
    </xf>
    <xf numFmtId="0" fontId="0" fillId="0" borderId="2" xfId="0" applyNumberFormat="1" applyFont="1" applyAlignment="1">
      <alignment horizontal="center" vertical="center"/>
    </xf>
    <xf numFmtId="1" fontId="0" fillId="0" borderId="40" xfId="0" applyNumberFormat="1" applyFont="1" applyAlignment="1">
      <alignment horizontal="center" vertical="top"/>
    </xf>
    <xf numFmtId="1" fontId="0" fillId="0" borderId="2" xfId="0" applyNumberFormat="1" applyFont="1" applyAlignment="1">
      <alignment horizontal="center" vertical="top"/>
    </xf>
    <xf numFmtId="0" fontId="2" fillId="0" borderId="41" xfId="0" applyNumberFormat="1" applyFont="1" applyAlignment="1">
      <alignment horizontal="left" vertical="top"/>
    </xf>
    <xf numFmtId="0" fontId="2" fillId="0" borderId="8" xfId="0" applyNumberFormat="1" applyFont="1" applyAlignment="1">
      <alignment horizontal="center" vertical="top"/>
    </xf>
    <xf numFmtId="0" fontId="0" fillId="0" borderId="2" xfId="0" applyNumberFormat="1" applyFont="1" applyAlignment="1">
      <alignment horizontal="center" vertical="center" wrapText="1"/>
    </xf>
    <xf numFmtId="0" fontId="0" fillId="0" borderId="41" xfId="0" applyNumberFormat="1" applyFont="1" applyAlignment="1">
      <alignment horizontal="center" vertical="center" wrapText="1"/>
    </xf>
    <xf numFmtId="0" fontId="0" fillId="0" borderId="2" xfId="0" applyNumberFormat="1" applyAlignment="1">
      <alignment horizontal="center" vertical="center" wrapText="1"/>
    </xf>
    <xf numFmtId="0" fontId="0" fillId="0" borderId="41" xfId="0" applyNumberFormat="1" applyFont="1" applyAlignment="1">
      <alignment horizontal="left" vertical="top" indent="2"/>
    </xf>
    <xf numFmtId="0" fontId="0" fillId="0" borderId="42" xfId="0" applyNumberFormat="1" applyFont="1" applyAlignment="1">
      <alignment horizontal="left" vertical="top"/>
    </xf>
    <xf numFmtId="0" fontId="0" fillId="4" borderId="17" xfId="0" applyNumberFormat="1" applyAlignment="1">
      <alignment horizontal="left" vertical="top" wrapText="1" indent="2"/>
    </xf>
    <xf numFmtId="49" fontId="0" fillId="4" borderId="13" xfId="0" applyNumberFormat="1" applyAlignment="1">
      <alignment horizontal="center" vertical="top"/>
    </xf>
    <xf numFmtId="49" fontId="0" fillId="4" borderId="13" xfId="0" applyNumberFormat="1" applyFont="1" applyAlignment="1">
      <alignment horizontal="center" vertical="top"/>
    </xf>
    <xf numFmtId="0" fontId="0" fillId="0" borderId="31" xfId="0" applyFont="1" applyAlignment="1">
      <alignment horizontal="left"/>
    </xf>
    <xf numFmtId="0" fontId="0" fillId="0" borderId="15" xfId="0" applyFont="1" applyAlignment="1">
      <alignment horizontal="left"/>
    </xf>
    <xf numFmtId="0" fontId="0" fillId="0" borderId="5" xfId="0" applyNumberFormat="1" applyFont="1" applyAlignment="1">
      <alignment horizontal="center" vertical="center" wrapText="1"/>
    </xf>
    <xf numFmtId="0" fontId="2" fillId="0" borderId="35" xfId="0" applyNumberFormat="1" applyFont="1" applyAlignment="1">
      <alignment horizontal="left" vertical="top" wrapText="1"/>
    </xf>
    <xf numFmtId="0" fontId="2" fillId="0" borderId="43" xfId="0" applyNumberFormat="1" applyFont="1" applyAlignment="1">
      <alignment horizontal="center" vertical="top"/>
    </xf>
    <xf numFmtId="1" fontId="0" fillId="0" borderId="44" xfId="0" applyNumberFormat="1" applyFont="1" applyAlignment="1">
      <alignment horizontal="center" vertical="top"/>
    </xf>
    <xf numFmtId="0" fontId="0" fillId="0" borderId="41" xfId="0" applyNumberFormat="1" applyFont="1" applyAlignment="1">
      <alignment horizontal="left" vertical="top" indent="2"/>
    </xf>
    <xf numFmtId="0" fontId="2" fillId="0" borderId="45" xfId="0" applyNumberFormat="1" applyFont="1" applyAlignment="1">
      <alignment horizontal="left" vertical="top"/>
    </xf>
    <xf numFmtId="0" fontId="2" fillId="0" borderId="40" xfId="0" applyNumberFormat="1" applyFont="1" applyAlignment="1">
      <alignment horizontal="left" vertical="top" wrapText="1" indent="2"/>
    </xf>
    <xf numFmtId="0" fontId="2" fillId="0" borderId="23" xfId="0" applyNumberFormat="1" applyFont="1" applyAlignment="1">
      <alignment horizontal="center" vertical="top"/>
    </xf>
    <xf numFmtId="0" fontId="0" fillId="0" borderId="23" xfId="0" applyNumberFormat="1" applyFont="1" applyAlignment="1">
      <alignment horizontal="left" vertical="top" wrapText="1" indent="4"/>
    </xf>
    <xf numFmtId="0" fontId="2" fillId="0" borderId="40" xfId="0" applyNumberFormat="1" applyFont="1" applyAlignment="1">
      <alignment horizontal="center" vertical="top"/>
    </xf>
    <xf numFmtId="0" fontId="0" fillId="4" borderId="46" xfId="0" applyNumberFormat="1" applyFont="1" applyAlignment="1">
      <alignment horizontal="left" vertical="top" wrapText="1" indent="4"/>
    </xf>
    <xf numFmtId="0" fontId="2" fillId="0" borderId="23" xfId="0" applyNumberFormat="1" applyFont="1" applyAlignment="1">
      <alignment horizontal="left" vertical="top" wrapText="1" indent="2"/>
    </xf>
    <xf numFmtId="0" fontId="2" fillId="0" borderId="25" xfId="0" applyNumberFormat="1" applyFont="1" applyAlignment="1">
      <alignment horizontal="center" vertical="top"/>
    </xf>
    <xf numFmtId="0" fontId="2" fillId="0" borderId="2" xfId="0" applyNumberFormat="1" applyFont="1" applyAlignment="1">
      <alignment horizontal="left" vertical="top" wrapText="1" indent="2"/>
    </xf>
    <xf numFmtId="0" fontId="2" fillId="0" borderId="2" xfId="0" applyNumberFormat="1" applyFont="1" applyAlignment="1">
      <alignment horizontal="center" vertical="top"/>
    </xf>
    <xf numFmtId="0" fontId="0" fillId="0" borderId="47" xfId="0" applyNumberFormat="1" applyFont="1" applyAlignment="1">
      <alignment horizontal="left" vertical="top" wrapText="1" indent="4"/>
    </xf>
    <xf numFmtId="0" fontId="2" fillId="0" borderId="6" xfId="0" applyNumberFormat="1" applyFont="1" applyAlignment="1">
      <alignment horizontal="center" vertical="top"/>
    </xf>
    <xf numFmtId="0" fontId="0" fillId="4" borderId="46" xfId="0" applyNumberFormat="1" applyFont="1" applyAlignment="1">
      <alignment horizontal="left" vertical="top" wrapText="1" indent="6"/>
    </xf>
    <xf numFmtId="0" fontId="2" fillId="0" borderId="48" xfId="0" applyNumberFormat="1" applyFont="1" applyAlignment="1">
      <alignment horizontal="center" vertical="top"/>
    </xf>
    <xf numFmtId="0" fontId="0" fillId="0" borderId="2" xfId="0" applyNumberFormat="1" applyFont="1" applyAlignment="1">
      <alignment horizontal="left" vertical="top" wrapText="1" indent="4"/>
    </xf>
    <xf numFmtId="0" fontId="0" fillId="0" borderId="28" xfId="0" applyNumberFormat="1" applyFont="1" applyAlignment="1">
      <alignment horizontal="left" vertical="top" wrapText="1" indent="6"/>
    </xf>
    <xf numFmtId="0" fontId="3" fillId="0" borderId="28" xfId="0" applyNumberFormat="1" applyFont="1" applyAlignment="1">
      <alignment horizontal="center" vertical="top"/>
    </xf>
    <xf numFmtId="0" fontId="0" fillId="0" borderId="23" xfId="0" applyNumberFormat="1" applyFont="1" applyAlignment="1">
      <alignment horizontal="left" vertical="top" wrapText="1" indent="6"/>
    </xf>
    <xf numFmtId="0" fontId="2" fillId="0" borderId="49" xfId="0" applyNumberFormat="1" applyFont="1" applyAlignment="1">
      <alignment horizontal="center" vertical="top"/>
    </xf>
    <xf numFmtId="0" fontId="0" fillId="0" borderId="2" xfId="0" applyNumberFormat="1" applyFont="1" applyAlignment="1">
      <alignment horizontal="left" vertical="top" wrapText="1" indent="6"/>
    </xf>
    <xf numFmtId="0" fontId="1" fillId="0" borderId="0" xfId="0" applyNumberFormat="1" applyAlignment="1">
      <alignment horizontal="left" wrapText="1"/>
    </xf>
    <xf numFmtId="0" fontId="4" fillId="0" borderId="31" xfId="0" applyNumberFormat="1" applyFont="1" applyAlignment="1">
      <alignment horizontal="center" vertical="top"/>
    </xf>
    <xf numFmtId="0" fontId="2" fillId="0" borderId="28" xfId="0" applyNumberFormat="1" applyFont="1" applyAlignment="1">
      <alignment horizontal="center" vertical="top"/>
    </xf>
    <xf numFmtId="0" fontId="2" fillId="0" borderId="0" xfId="0" applyAlignment="1">
      <alignment horizontal="lef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5EEFF"/>
      <rgbColor rgb="00993366"/>
      <rgbColor rgb="00C0DCC0"/>
      <rgbColor rgb="00CCFFFF"/>
      <rgbColor rgb="00FFFFC0"/>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R139"/>
  <sheetViews>
    <sheetView tabSelected="1" workbookViewId="0" topLeftCell="A1">
      <selection activeCell="K61" sqref="K61:K67"/>
    </sheetView>
  </sheetViews>
  <sheetFormatPr defaultColWidth="9.33203125" defaultRowHeight="11.25" outlineLevelRow="1"/>
  <cols>
    <col min="1" max="2" width="18.16015625" style="1" customWidth="1"/>
    <col min="3" max="3" width="5.5" style="1" customWidth="1"/>
    <col min="4" max="4" width="3.83203125" style="1" customWidth="1"/>
    <col min="5" max="5" width="4.5" style="1" customWidth="1"/>
    <col min="6" max="6" width="3.5" style="1" customWidth="1"/>
    <col min="7" max="8" width="2.5" style="1" customWidth="1"/>
    <col min="9" max="9" width="4.33203125" style="1" customWidth="1"/>
    <col min="10" max="10" width="6.16015625" style="1" customWidth="1"/>
    <col min="11" max="18" width="18.16015625" style="1" customWidth="1"/>
    <col min="19" max="16384" width="10.66015625" style="0" customWidth="1"/>
  </cols>
  <sheetData>
    <row r="1" spans="1:15" ht="12">
      <c r="A1" s="80" t="s">
        <v>0</v>
      </c>
      <c r="B1" s="80"/>
      <c r="C1" s="80"/>
      <c r="D1" s="80"/>
      <c r="E1" s="80"/>
      <c r="F1" s="80"/>
      <c r="G1" s="80"/>
      <c r="H1" s="80"/>
      <c r="I1" s="80"/>
      <c r="J1" s="80"/>
      <c r="K1" s="80"/>
      <c r="L1" s="80"/>
      <c r="M1" s="80"/>
      <c r="N1" s="80"/>
      <c r="O1" s="80"/>
    </row>
    <row r="2" spans="1:15" ht="12">
      <c r="A2" s="80" t="s">
        <v>1</v>
      </c>
      <c r="B2" s="80"/>
      <c r="C2" s="80"/>
      <c r="D2" s="80"/>
      <c r="E2" s="80"/>
      <c r="F2" s="80"/>
      <c r="G2" s="80"/>
      <c r="H2" s="80"/>
      <c r="I2" s="80"/>
      <c r="J2" s="80"/>
      <c r="K2" s="80"/>
      <c r="L2" s="80"/>
      <c r="M2" s="80"/>
      <c r="N2" s="80"/>
      <c r="O2" s="80"/>
    </row>
    <row r="3" spans="1:15" ht="12">
      <c r="A3" s="80" t="s">
        <v>2</v>
      </c>
      <c r="B3" s="80"/>
      <c r="C3" s="80"/>
      <c r="D3" s="80"/>
      <c r="E3" s="80"/>
      <c r="F3" s="80"/>
      <c r="G3" s="80"/>
      <c r="H3" s="80"/>
      <c r="I3" s="80"/>
      <c r="J3" s="80"/>
      <c r="K3" s="80"/>
      <c r="L3" s="80"/>
      <c r="M3" s="80"/>
      <c r="N3" s="80"/>
      <c r="O3" s="80"/>
    </row>
    <row r="4" spans="1:16" ht="12">
      <c r="A4" s="80" t="s">
        <v>3</v>
      </c>
      <c r="B4" s="80"/>
      <c r="C4" s="80"/>
      <c r="D4" s="80"/>
      <c r="E4" s="80"/>
      <c r="F4" s="80"/>
      <c r="G4" s="80"/>
      <c r="H4" s="80"/>
      <c r="I4" s="80"/>
      <c r="J4" s="80"/>
      <c r="K4" s="80"/>
      <c r="L4" s="80"/>
      <c r="M4" s="80"/>
      <c r="N4" s="80"/>
      <c r="O4" s="80"/>
      <c r="P4" s="2" t="s">
        <v>4</v>
      </c>
    </row>
    <row r="5" spans="15:16" ht="11.25">
      <c r="O5" s="3" t="s">
        <v>5</v>
      </c>
      <c r="P5" s="4">
        <v>503127</v>
      </c>
    </row>
    <row r="6" spans="3:16" ht="11.25">
      <c r="C6" s="5" t="s">
        <v>6</v>
      </c>
      <c r="D6" s="81" t="s">
        <v>7</v>
      </c>
      <c r="E6" s="81"/>
      <c r="F6" s="81"/>
      <c r="G6" s="81"/>
      <c r="H6" s="81"/>
      <c r="I6" s="81"/>
      <c r="J6" s="82" t="s">
        <v>224</v>
      </c>
      <c r="K6" s="82"/>
      <c r="O6" s="3" t="s">
        <v>8</v>
      </c>
      <c r="P6" s="70">
        <v>41821</v>
      </c>
    </row>
    <row r="7" spans="1:18" ht="21.75" customHeight="1">
      <c r="A7" s="92" t="s">
        <v>9</v>
      </c>
      <c r="B7" s="92"/>
      <c r="C7" s="92"/>
      <c r="D7" s="92"/>
      <c r="E7" s="92"/>
      <c r="F7" s="92"/>
      <c r="G7" s="92"/>
      <c r="H7" s="92"/>
      <c r="I7" s="92"/>
      <c r="J7" s="93" t="s">
        <v>10</v>
      </c>
      <c r="K7" s="93"/>
      <c r="L7" s="93"/>
      <c r="M7" s="93"/>
      <c r="N7" s="93"/>
      <c r="O7" s="3" t="s">
        <v>11</v>
      </c>
      <c r="P7" s="7" t="s">
        <v>12</v>
      </c>
      <c r="Q7"/>
      <c r="R7"/>
    </row>
    <row r="8" spans="1:18" ht="22.5" customHeight="1">
      <c r="A8" s="94" t="s">
        <v>13</v>
      </c>
      <c r="B8" s="94"/>
      <c r="C8" s="94"/>
      <c r="D8" s="94"/>
      <c r="E8" s="94"/>
      <c r="F8" s="94"/>
      <c r="G8" s="94"/>
      <c r="H8" s="94"/>
      <c r="I8" s="94"/>
      <c r="J8" s="93"/>
      <c r="K8" s="93"/>
      <c r="L8" s="93"/>
      <c r="M8" s="93"/>
      <c r="N8" s="93"/>
      <c r="O8" s="3" t="s">
        <v>14</v>
      </c>
      <c r="P8" s="7" t="s">
        <v>15</v>
      </c>
      <c r="Q8"/>
      <c r="R8"/>
    </row>
    <row r="9" spans="1:18" ht="11.25" customHeight="1">
      <c r="A9" s="95" t="s">
        <v>16</v>
      </c>
      <c r="B9" s="95"/>
      <c r="C9"/>
      <c r="D9"/>
      <c r="E9"/>
      <c r="F9"/>
      <c r="G9"/>
      <c r="H9"/>
      <c r="I9"/>
      <c r="J9" s="93" t="s">
        <v>17</v>
      </c>
      <c r="K9" s="93"/>
      <c r="L9" s="93"/>
      <c r="M9" s="93"/>
      <c r="N9" s="93"/>
      <c r="O9" s="3" t="s">
        <v>18</v>
      </c>
      <c r="P9" s="7" t="s">
        <v>19</v>
      </c>
      <c r="Q9"/>
      <c r="R9"/>
    </row>
    <row r="10" spans="1:16" ht="11.25">
      <c r="A10" s="95" t="s">
        <v>20</v>
      </c>
      <c r="B10" s="95"/>
      <c r="P10" s="7"/>
    </row>
    <row r="11" spans="1:16" ht="11.25">
      <c r="A11" s="1" t="s">
        <v>21</v>
      </c>
      <c r="B11" s="6" t="s">
        <v>22</v>
      </c>
      <c r="O11" s="3" t="s">
        <v>23</v>
      </c>
      <c r="P11" s="8" t="s">
        <v>24</v>
      </c>
    </row>
    <row r="12" s="1" customFormat="1" ht="11.25" customHeight="1"/>
    <row r="13" spans="1:16" s="1" customFormat="1" ht="12.75" customHeight="1">
      <c r="A13" s="80" t="s">
        <v>25</v>
      </c>
      <c r="B13" s="80"/>
      <c r="C13" s="80"/>
      <c r="D13" s="80"/>
      <c r="E13" s="80"/>
      <c r="F13" s="80"/>
      <c r="G13" s="80"/>
      <c r="H13" s="80"/>
      <c r="I13" s="80"/>
      <c r="J13" s="80"/>
      <c r="K13" s="80"/>
      <c r="L13" s="80"/>
      <c r="M13" s="80"/>
      <c r="N13" s="80"/>
      <c r="O13" s="80"/>
      <c r="P13" s="80"/>
    </row>
    <row r="14" s="1" customFormat="1" ht="11.25" customHeight="1"/>
    <row r="15" spans="1:18" ht="11.25" customHeight="1">
      <c r="A15" s="96" t="s">
        <v>26</v>
      </c>
      <c r="B15" s="96"/>
      <c r="C15" s="101" t="s">
        <v>27</v>
      </c>
      <c r="D15" s="102" t="s">
        <v>28</v>
      </c>
      <c r="E15" s="102"/>
      <c r="F15" s="102"/>
      <c r="G15" s="102"/>
      <c r="H15" s="102"/>
      <c r="I15" s="102"/>
      <c r="J15" s="102"/>
      <c r="K15" s="103" t="s">
        <v>29</v>
      </c>
      <c r="L15" s="96" t="s">
        <v>30</v>
      </c>
      <c r="M15" s="96"/>
      <c r="N15" s="96"/>
      <c r="O15" s="96"/>
      <c r="P15" s="10" t="s">
        <v>31</v>
      </c>
      <c r="R15"/>
    </row>
    <row r="16" spans="1:18" ht="21.75" customHeight="1">
      <c r="A16" s="96"/>
      <c r="B16" s="96"/>
      <c r="C16" s="101"/>
      <c r="D16" s="102"/>
      <c r="E16" s="102"/>
      <c r="F16" s="102"/>
      <c r="G16" s="102"/>
      <c r="H16" s="102"/>
      <c r="I16" s="102"/>
      <c r="J16" s="102"/>
      <c r="K16" s="101"/>
      <c r="L16" s="9" t="s">
        <v>32</v>
      </c>
      <c r="M16" s="9" t="s">
        <v>33</v>
      </c>
      <c r="N16" s="9" t="s">
        <v>34</v>
      </c>
      <c r="O16" s="9" t="s">
        <v>35</v>
      </c>
      <c r="P16" s="11" t="s">
        <v>36</v>
      </c>
      <c r="R16"/>
    </row>
    <row r="17" spans="1:16" ht="11.25">
      <c r="A17" s="97">
        <v>1</v>
      </c>
      <c r="B17" s="97"/>
      <c r="C17" s="12">
        <v>2</v>
      </c>
      <c r="D17" s="98">
        <v>3</v>
      </c>
      <c r="E17" s="98"/>
      <c r="F17" s="98"/>
      <c r="G17" s="98"/>
      <c r="H17" s="98"/>
      <c r="I17" s="98"/>
      <c r="J17" s="98"/>
      <c r="K17" s="12">
        <v>4</v>
      </c>
      <c r="L17" s="12">
        <v>5</v>
      </c>
      <c r="M17" s="12">
        <v>6</v>
      </c>
      <c r="N17" s="12">
        <v>7</v>
      </c>
      <c r="O17" s="12">
        <v>8</v>
      </c>
      <c r="P17" s="12">
        <v>9</v>
      </c>
    </row>
    <row r="18" spans="1:16" s="13" customFormat="1" ht="12" customHeight="1">
      <c r="A18" s="99" t="s">
        <v>37</v>
      </c>
      <c r="B18" s="99"/>
      <c r="C18" s="14">
        <v>10</v>
      </c>
      <c r="D18" s="100" t="s">
        <v>38</v>
      </c>
      <c r="E18" s="100"/>
      <c r="F18" s="100"/>
      <c r="G18" s="100"/>
      <c r="H18" s="100"/>
      <c r="I18" s="100"/>
      <c r="J18" s="100"/>
      <c r="K18" s="17">
        <f>K25+K20+K24+K25+K26+K26+K27+K28+K29+K30+K26+K31+K32+K33+K34+K35+K36+K37+K40+K41+K42+K43+K44+K45+K46-59059+K39+K38</f>
        <v>2792065</v>
      </c>
      <c r="L18" s="17">
        <f>L20+L24+L25+L26+L27+L28+L29+L30+L31+L32+L33+L34+L35+L36+L37+L40+L41+L42+L43+L44+L45+L46+L21+L22+L23+L47+L38+L39</f>
        <v>1156718.03</v>
      </c>
      <c r="M18" s="16">
        <v>0</v>
      </c>
      <c r="N18" s="16">
        <v>0</v>
      </c>
      <c r="O18" s="17">
        <v>493810.09</v>
      </c>
      <c r="P18" s="17">
        <f>P20+P24+P25+P26+P27+P28+P29+P30+P31+P32+P33+P34+P35+P36+P37+P40+P41+P42+P43+P44+P45+P46+P21+P22+P23+P39+P47</f>
        <v>1627550.3699999999</v>
      </c>
    </row>
    <row r="19" spans="1:16" ht="11.25" customHeight="1">
      <c r="A19" s="104" t="s">
        <v>39</v>
      </c>
      <c r="B19" s="104"/>
      <c r="C19" s="19"/>
      <c r="D19" s="105"/>
      <c r="E19" s="105"/>
      <c r="F19" s="105"/>
      <c r="G19" s="105"/>
      <c r="H19" s="105"/>
      <c r="I19" s="105"/>
      <c r="J19" s="20"/>
      <c r="K19" s="21"/>
      <c r="L19" s="21"/>
      <c r="M19" s="21"/>
      <c r="N19" s="21"/>
      <c r="O19" s="21"/>
      <c r="P19" s="22"/>
    </row>
    <row r="20" spans="1:16" s="13" customFormat="1" ht="15.75" customHeight="1" outlineLevel="1">
      <c r="A20" s="106" t="s">
        <v>177</v>
      </c>
      <c r="B20" s="86"/>
      <c r="C20" s="23"/>
      <c r="D20" s="71" t="s">
        <v>59</v>
      </c>
      <c r="E20" s="71" t="s">
        <v>178</v>
      </c>
      <c r="F20" s="107" t="s">
        <v>179</v>
      </c>
      <c r="G20" s="108"/>
      <c r="H20" s="108"/>
      <c r="I20" s="71" t="s">
        <v>40</v>
      </c>
      <c r="J20" s="72" t="s">
        <v>47</v>
      </c>
      <c r="K20" s="26">
        <v>26373</v>
      </c>
      <c r="L20" s="27">
        <v>8934.14</v>
      </c>
      <c r="M20" s="26" t="s">
        <v>41</v>
      </c>
      <c r="N20" s="26" t="s">
        <v>41</v>
      </c>
      <c r="O20" s="28">
        <f>L20</f>
        <v>8934.14</v>
      </c>
      <c r="P20" s="35">
        <f aca="true" t="shared" si="0" ref="P20:P46">K20-L20</f>
        <v>17438.86</v>
      </c>
    </row>
    <row r="21" spans="1:16" s="13" customFormat="1" ht="14.25" customHeight="1" outlineLevel="1">
      <c r="A21" s="106" t="s">
        <v>177</v>
      </c>
      <c r="B21" s="86"/>
      <c r="C21" s="23"/>
      <c r="D21" s="71" t="s">
        <v>59</v>
      </c>
      <c r="E21" s="71" t="s">
        <v>178</v>
      </c>
      <c r="F21" s="107" t="s">
        <v>180</v>
      </c>
      <c r="G21" s="108"/>
      <c r="H21" s="108"/>
      <c r="I21" s="71" t="s">
        <v>40</v>
      </c>
      <c r="J21" s="72" t="s">
        <v>47</v>
      </c>
      <c r="K21" s="26">
        <v>547</v>
      </c>
      <c r="L21" s="27">
        <v>178.84</v>
      </c>
      <c r="M21" s="26"/>
      <c r="N21" s="26"/>
      <c r="O21" s="28">
        <f>L21</f>
        <v>178.84</v>
      </c>
      <c r="P21" s="35">
        <f t="shared" si="0"/>
        <v>368.15999999999997</v>
      </c>
    </row>
    <row r="22" spans="1:16" s="13" customFormat="1" ht="17.25" customHeight="1" outlineLevel="1">
      <c r="A22" s="106" t="s">
        <v>177</v>
      </c>
      <c r="B22" s="86"/>
      <c r="C22" s="23"/>
      <c r="D22" s="71" t="s">
        <v>59</v>
      </c>
      <c r="E22" s="71" t="s">
        <v>178</v>
      </c>
      <c r="F22" s="107" t="s">
        <v>181</v>
      </c>
      <c r="G22" s="108"/>
      <c r="H22" s="108"/>
      <c r="I22" s="71" t="s">
        <v>40</v>
      </c>
      <c r="J22" s="72" t="s">
        <v>47</v>
      </c>
      <c r="K22" s="26">
        <v>42699</v>
      </c>
      <c r="L22" s="27">
        <v>13508.76</v>
      </c>
      <c r="M22" s="26"/>
      <c r="N22" s="26"/>
      <c r="O22" s="28">
        <f>L22</f>
        <v>13508.76</v>
      </c>
      <c r="P22" s="35">
        <f t="shared" si="0"/>
        <v>29190.239999999998</v>
      </c>
    </row>
    <row r="23" spans="1:16" s="13" customFormat="1" ht="16.5" customHeight="1" outlineLevel="1">
      <c r="A23" s="106" t="s">
        <v>177</v>
      </c>
      <c r="B23" s="86"/>
      <c r="C23" s="23"/>
      <c r="D23" s="71" t="s">
        <v>59</v>
      </c>
      <c r="E23" s="71" t="s">
        <v>178</v>
      </c>
      <c r="F23" s="107" t="s">
        <v>182</v>
      </c>
      <c r="G23" s="108"/>
      <c r="H23" s="108"/>
      <c r="I23" s="71" t="s">
        <v>40</v>
      </c>
      <c r="J23" s="72" t="s">
        <v>47</v>
      </c>
      <c r="K23" s="73">
        <v>2439</v>
      </c>
      <c r="L23" s="27">
        <v>0.5</v>
      </c>
      <c r="M23" s="26"/>
      <c r="N23" s="26"/>
      <c r="O23" s="28">
        <f>L23</f>
        <v>0.5</v>
      </c>
      <c r="P23" s="35">
        <f t="shared" si="0"/>
        <v>2438.5</v>
      </c>
    </row>
    <row r="24" spans="1:16" s="13" customFormat="1" ht="16.5" customHeight="1" outlineLevel="1">
      <c r="A24" s="86" t="s">
        <v>42</v>
      </c>
      <c r="B24" s="86"/>
      <c r="C24" s="23"/>
      <c r="D24" s="24" t="s">
        <v>43</v>
      </c>
      <c r="E24" s="24" t="s">
        <v>44</v>
      </c>
      <c r="F24" s="85" t="s">
        <v>45</v>
      </c>
      <c r="G24" s="85"/>
      <c r="H24" s="85"/>
      <c r="I24" s="24" t="s">
        <v>46</v>
      </c>
      <c r="J24" s="25" t="s">
        <v>47</v>
      </c>
      <c r="K24" s="26">
        <v>91372</v>
      </c>
      <c r="L24" s="27">
        <v>57624.2</v>
      </c>
      <c r="M24" s="26" t="s">
        <v>41</v>
      </c>
      <c r="N24" s="26" t="s">
        <v>41</v>
      </c>
      <c r="O24" s="28">
        <f>L24</f>
        <v>57624.2</v>
      </c>
      <c r="P24" s="35">
        <f t="shared" si="0"/>
        <v>33747.8</v>
      </c>
    </row>
    <row r="25" spans="1:16" s="13" customFormat="1" ht="18.75" customHeight="1" hidden="1" outlineLevel="1">
      <c r="A25" s="86" t="s">
        <v>48</v>
      </c>
      <c r="B25" s="86"/>
      <c r="C25" s="23"/>
      <c r="D25" s="24" t="s">
        <v>43</v>
      </c>
      <c r="E25" s="24" t="s">
        <v>44</v>
      </c>
      <c r="F25" s="85" t="s">
        <v>49</v>
      </c>
      <c r="G25" s="85"/>
      <c r="H25" s="85"/>
      <c r="I25" s="24" t="s">
        <v>46</v>
      </c>
      <c r="J25" s="25" t="s">
        <v>47</v>
      </c>
      <c r="K25" s="26">
        <v>0</v>
      </c>
      <c r="L25" s="27"/>
      <c r="M25" s="26" t="s">
        <v>41</v>
      </c>
      <c r="N25" s="26" t="s">
        <v>41</v>
      </c>
      <c r="O25" s="28">
        <v>1115.4</v>
      </c>
      <c r="P25" s="35">
        <f t="shared" si="0"/>
        <v>0</v>
      </c>
    </row>
    <row r="26" spans="1:16" s="13" customFormat="1" ht="16.5" customHeight="1" outlineLevel="1">
      <c r="A26" s="106" t="s">
        <v>184</v>
      </c>
      <c r="B26" s="86"/>
      <c r="C26" s="23"/>
      <c r="D26" s="24" t="s">
        <v>43</v>
      </c>
      <c r="E26" s="24">
        <v>105</v>
      </c>
      <c r="F26" s="107" t="s">
        <v>183</v>
      </c>
      <c r="G26" s="108"/>
      <c r="H26" s="108"/>
      <c r="I26" s="71" t="s">
        <v>46</v>
      </c>
      <c r="J26" s="25" t="s">
        <v>47</v>
      </c>
      <c r="K26" s="26">
        <v>52372</v>
      </c>
      <c r="L26" s="29">
        <v>23457.2</v>
      </c>
      <c r="M26" s="26" t="s">
        <v>41</v>
      </c>
      <c r="N26" s="26" t="s">
        <v>41</v>
      </c>
      <c r="O26" s="30">
        <f>L26</f>
        <v>23457.2</v>
      </c>
      <c r="P26" s="35">
        <f t="shared" si="0"/>
        <v>28914.8</v>
      </c>
    </row>
    <row r="27" spans="1:16" s="13" customFormat="1" ht="15.75" customHeight="1" outlineLevel="1">
      <c r="A27" s="86" t="s">
        <v>51</v>
      </c>
      <c r="B27" s="86"/>
      <c r="C27" s="23"/>
      <c r="D27" s="24" t="s">
        <v>43</v>
      </c>
      <c r="E27" s="24" t="s">
        <v>52</v>
      </c>
      <c r="F27" s="85" t="s">
        <v>53</v>
      </c>
      <c r="G27" s="85"/>
      <c r="H27" s="85"/>
      <c r="I27" s="24" t="s">
        <v>46</v>
      </c>
      <c r="J27" s="25" t="s">
        <v>47</v>
      </c>
      <c r="K27" s="26">
        <v>10814</v>
      </c>
      <c r="L27" s="27">
        <v>2437.42</v>
      </c>
      <c r="M27" s="26" t="s">
        <v>41</v>
      </c>
      <c r="N27" s="26" t="s">
        <v>41</v>
      </c>
      <c r="O27" s="30">
        <f aca="true" t="shared" si="1" ref="O27:O40">L27</f>
        <v>2437.42</v>
      </c>
      <c r="P27" s="35">
        <f t="shared" si="0"/>
        <v>8376.58</v>
      </c>
    </row>
    <row r="28" spans="1:16" s="13" customFormat="1" ht="16.5" customHeight="1" hidden="1" outlineLevel="1">
      <c r="A28" s="86" t="s">
        <v>51</v>
      </c>
      <c r="B28" s="86"/>
      <c r="C28" s="23"/>
      <c r="D28" s="24" t="s">
        <v>43</v>
      </c>
      <c r="E28" s="24" t="s">
        <v>52</v>
      </c>
      <c r="F28" s="85" t="s">
        <v>53</v>
      </c>
      <c r="G28" s="85"/>
      <c r="H28" s="85"/>
      <c r="I28" s="24" t="s">
        <v>50</v>
      </c>
      <c r="J28" s="25" t="s">
        <v>47</v>
      </c>
      <c r="K28" s="26">
        <v>0</v>
      </c>
      <c r="L28" s="29"/>
      <c r="M28" s="26" t="s">
        <v>41</v>
      </c>
      <c r="N28" s="26" t="s">
        <v>41</v>
      </c>
      <c r="O28" s="30">
        <f t="shared" si="1"/>
        <v>0</v>
      </c>
      <c r="P28" s="35">
        <f t="shared" si="0"/>
        <v>0</v>
      </c>
    </row>
    <row r="29" spans="1:16" s="13" customFormat="1" ht="18" customHeight="1" outlineLevel="1">
      <c r="A29" s="86" t="s">
        <v>54</v>
      </c>
      <c r="B29" s="86"/>
      <c r="C29" s="23"/>
      <c r="D29" s="24" t="s">
        <v>43</v>
      </c>
      <c r="E29" s="24" t="s">
        <v>52</v>
      </c>
      <c r="F29" s="85" t="s">
        <v>55</v>
      </c>
      <c r="G29" s="85"/>
      <c r="H29" s="85"/>
      <c r="I29" s="24" t="s">
        <v>46</v>
      </c>
      <c r="J29" s="25" t="s">
        <v>47</v>
      </c>
      <c r="K29" s="26">
        <v>35000</v>
      </c>
      <c r="L29" s="27">
        <v>10236.64</v>
      </c>
      <c r="M29" s="26" t="s">
        <v>41</v>
      </c>
      <c r="N29" s="26" t="s">
        <v>41</v>
      </c>
      <c r="O29" s="30">
        <f t="shared" si="1"/>
        <v>10236.64</v>
      </c>
      <c r="P29" s="35">
        <f t="shared" si="0"/>
        <v>24763.36</v>
      </c>
    </row>
    <row r="30" spans="1:16" s="13" customFormat="1" ht="16.5" customHeight="1" outlineLevel="1">
      <c r="A30" s="86" t="s">
        <v>54</v>
      </c>
      <c r="B30" s="86"/>
      <c r="C30" s="23"/>
      <c r="D30" s="24" t="s">
        <v>43</v>
      </c>
      <c r="E30" s="24" t="s">
        <v>52</v>
      </c>
      <c r="F30" s="85" t="s">
        <v>55</v>
      </c>
      <c r="G30" s="85"/>
      <c r="H30" s="85"/>
      <c r="I30" s="24" t="s">
        <v>50</v>
      </c>
      <c r="J30" s="25" t="s">
        <v>47</v>
      </c>
      <c r="K30" s="26">
        <v>0</v>
      </c>
      <c r="L30" s="29">
        <v>110.21</v>
      </c>
      <c r="M30" s="26" t="s">
        <v>41</v>
      </c>
      <c r="N30" s="26" t="s">
        <v>41</v>
      </c>
      <c r="O30" s="30">
        <f t="shared" si="1"/>
        <v>110.21</v>
      </c>
      <c r="P30" s="35">
        <f t="shared" si="0"/>
        <v>-110.21</v>
      </c>
    </row>
    <row r="31" spans="1:16" s="13" customFormat="1" ht="15.75" customHeight="1" outlineLevel="1">
      <c r="A31" s="86" t="s">
        <v>56</v>
      </c>
      <c r="B31" s="86"/>
      <c r="C31" s="23"/>
      <c r="D31" s="24" t="s">
        <v>43</v>
      </c>
      <c r="E31" s="24" t="s">
        <v>52</v>
      </c>
      <c r="F31" s="85" t="s">
        <v>57</v>
      </c>
      <c r="G31" s="85"/>
      <c r="H31" s="85"/>
      <c r="I31" s="24" t="s">
        <v>46</v>
      </c>
      <c r="J31" s="25" t="s">
        <v>47</v>
      </c>
      <c r="K31" s="26">
        <v>0</v>
      </c>
      <c r="L31" s="27">
        <v>3212</v>
      </c>
      <c r="M31" s="26" t="s">
        <v>41</v>
      </c>
      <c r="N31" s="26" t="s">
        <v>41</v>
      </c>
      <c r="O31" s="30">
        <f t="shared" si="1"/>
        <v>3212</v>
      </c>
      <c r="P31" s="35">
        <f t="shared" si="0"/>
        <v>-3212</v>
      </c>
    </row>
    <row r="32" spans="1:16" s="13" customFormat="1" ht="0.75" customHeight="1" hidden="1" outlineLevel="1">
      <c r="A32" s="86" t="s">
        <v>56</v>
      </c>
      <c r="B32" s="86"/>
      <c r="C32" s="23"/>
      <c r="D32" s="24" t="s">
        <v>43</v>
      </c>
      <c r="E32" s="24" t="s">
        <v>52</v>
      </c>
      <c r="F32" s="85" t="s">
        <v>57</v>
      </c>
      <c r="G32" s="85"/>
      <c r="H32" s="85"/>
      <c r="I32" s="24" t="s">
        <v>58</v>
      </c>
      <c r="J32" s="25" t="s">
        <v>59</v>
      </c>
      <c r="K32" s="26">
        <v>0</v>
      </c>
      <c r="L32" s="27"/>
      <c r="M32" s="26" t="s">
        <v>41</v>
      </c>
      <c r="N32" s="26" t="s">
        <v>41</v>
      </c>
      <c r="O32" s="30">
        <f t="shared" si="1"/>
        <v>0</v>
      </c>
      <c r="P32" s="35">
        <f t="shared" si="0"/>
        <v>0</v>
      </c>
    </row>
    <row r="33" spans="1:16" s="13" customFormat="1" ht="18" customHeight="1" outlineLevel="1">
      <c r="A33" s="86" t="s">
        <v>60</v>
      </c>
      <c r="B33" s="86"/>
      <c r="C33" s="23"/>
      <c r="D33" s="24" t="s">
        <v>15</v>
      </c>
      <c r="E33" s="24" t="s">
        <v>61</v>
      </c>
      <c r="F33" s="85" t="s">
        <v>62</v>
      </c>
      <c r="G33" s="85"/>
      <c r="H33" s="85"/>
      <c r="I33" s="24" t="s">
        <v>46</v>
      </c>
      <c r="J33" s="25" t="s">
        <v>47</v>
      </c>
      <c r="K33" s="73">
        <v>3000</v>
      </c>
      <c r="L33" s="27">
        <v>6200</v>
      </c>
      <c r="M33" s="26" t="s">
        <v>41</v>
      </c>
      <c r="N33" s="26" t="s">
        <v>41</v>
      </c>
      <c r="O33" s="30">
        <f t="shared" si="1"/>
        <v>6200</v>
      </c>
      <c r="P33" s="35">
        <f t="shared" si="0"/>
        <v>-3200</v>
      </c>
    </row>
    <row r="34" spans="1:16" s="13" customFormat="1" ht="18" customHeight="1" outlineLevel="1">
      <c r="A34" s="86" t="s">
        <v>63</v>
      </c>
      <c r="B34" s="86"/>
      <c r="C34" s="23"/>
      <c r="D34" s="24" t="s">
        <v>15</v>
      </c>
      <c r="E34" s="24" t="s">
        <v>64</v>
      </c>
      <c r="F34" s="85" t="s">
        <v>65</v>
      </c>
      <c r="G34" s="85"/>
      <c r="H34" s="85"/>
      <c r="I34" s="24" t="s">
        <v>40</v>
      </c>
      <c r="J34" s="25" t="s">
        <v>66</v>
      </c>
      <c r="K34" s="26">
        <v>914767</v>
      </c>
      <c r="L34" s="27">
        <v>457383.02</v>
      </c>
      <c r="M34" s="26" t="s">
        <v>41</v>
      </c>
      <c r="N34" s="26" t="s">
        <v>41</v>
      </c>
      <c r="O34" s="30">
        <f t="shared" si="1"/>
        <v>457383.02</v>
      </c>
      <c r="P34" s="35">
        <f t="shared" si="0"/>
        <v>457383.98</v>
      </c>
    </row>
    <row r="35" spans="1:16" s="13" customFormat="1" ht="18" customHeight="1" outlineLevel="1">
      <c r="A35" s="86" t="s">
        <v>67</v>
      </c>
      <c r="B35" s="86"/>
      <c r="C35" s="23"/>
      <c r="D35" s="24" t="s">
        <v>15</v>
      </c>
      <c r="E35" s="24" t="s">
        <v>64</v>
      </c>
      <c r="F35" s="85" t="s">
        <v>68</v>
      </c>
      <c r="G35" s="85"/>
      <c r="H35" s="85"/>
      <c r="I35" s="24" t="s">
        <v>40</v>
      </c>
      <c r="J35" s="25" t="s">
        <v>66</v>
      </c>
      <c r="K35" s="27">
        <v>1545001</v>
      </c>
      <c r="L35" s="27">
        <v>527800</v>
      </c>
      <c r="M35" s="26" t="s">
        <v>41</v>
      </c>
      <c r="N35" s="26" t="s">
        <v>41</v>
      </c>
      <c r="O35" s="30">
        <f t="shared" si="1"/>
        <v>527800</v>
      </c>
      <c r="P35" s="35">
        <f t="shared" si="0"/>
        <v>1017201</v>
      </c>
    </row>
    <row r="36" spans="1:16" s="13" customFormat="1" ht="18" customHeight="1" hidden="1" outlineLevel="1">
      <c r="A36" s="86" t="s">
        <v>69</v>
      </c>
      <c r="B36" s="86"/>
      <c r="C36" s="23"/>
      <c r="D36" s="24" t="s">
        <v>15</v>
      </c>
      <c r="E36" s="24" t="s">
        <v>64</v>
      </c>
      <c r="F36" s="85" t="s">
        <v>70</v>
      </c>
      <c r="G36" s="85"/>
      <c r="H36" s="85"/>
      <c r="I36" s="24" t="s">
        <v>40</v>
      </c>
      <c r="J36" s="25" t="s">
        <v>66</v>
      </c>
      <c r="K36" s="27"/>
      <c r="L36" s="27"/>
      <c r="M36" s="26" t="s">
        <v>41</v>
      </c>
      <c r="N36" s="26" t="s">
        <v>41</v>
      </c>
      <c r="O36" s="30">
        <f t="shared" si="1"/>
        <v>0</v>
      </c>
      <c r="P36" s="35">
        <f t="shared" si="0"/>
        <v>0</v>
      </c>
    </row>
    <row r="37" spans="1:16" s="13" customFormat="1" ht="16.5" customHeight="1" outlineLevel="1">
      <c r="A37" s="86" t="s">
        <v>71</v>
      </c>
      <c r="B37" s="86"/>
      <c r="C37" s="23"/>
      <c r="D37" s="24" t="s">
        <v>15</v>
      </c>
      <c r="E37" s="24" t="s">
        <v>64</v>
      </c>
      <c r="F37" s="85" t="s">
        <v>72</v>
      </c>
      <c r="G37" s="85"/>
      <c r="H37" s="85"/>
      <c r="I37" s="24" t="s">
        <v>40</v>
      </c>
      <c r="J37" s="25" t="s">
        <v>66</v>
      </c>
      <c r="K37" s="27">
        <v>29787</v>
      </c>
      <c r="L37" s="27">
        <v>14892</v>
      </c>
      <c r="M37" s="26" t="s">
        <v>41</v>
      </c>
      <c r="N37" s="26" t="s">
        <v>41</v>
      </c>
      <c r="O37" s="30">
        <f t="shared" si="1"/>
        <v>14892</v>
      </c>
      <c r="P37" s="35">
        <f t="shared" si="0"/>
        <v>14895</v>
      </c>
    </row>
    <row r="38" spans="1:16" s="13" customFormat="1" ht="16.5" customHeight="1" outlineLevel="1">
      <c r="A38" s="83" t="s">
        <v>219</v>
      </c>
      <c r="B38" s="84"/>
      <c r="C38" s="23"/>
      <c r="D38" s="24" t="s">
        <v>15</v>
      </c>
      <c r="E38" s="24" t="s">
        <v>64</v>
      </c>
      <c r="F38" s="85" t="s">
        <v>74</v>
      </c>
      <c r="G38" s="85"/>
      <c r="H38" s="85"/>
      <c r="I38" s="71" t="s">
        <v>214</v>
      </c>
      <c r="J38" s="25" t="s">
        <v>66</v>
      </c>
      <c r="K38" s="27">
        <v>23370</v>
      </c>
      <c r="L38" s="27">
        <v>15573.4</v>
      </c>
      <c r="M38" s="26"/>
      <c r="N38" s="26"/>
      <c r="O38" s="30">
        <f t="shared" si="1"/>
        <v>15573.4</v>
      </c>
      <c r="P38" s="35">
        <f t="shared" si="0"/>
        <v>7796.6</v>
      </c>
    </row>
    <row r="39" spans="1:16" s="13" customFormat="1" ht="16.5" customHeight="1" outlineLevel="1">
      <c r="A39" s="83" t="s">
        <v>216</v>
      </c>
      <c r="B39" s="84"/>
      <c r="C39" s="23"/>
      <c r="D39" s="24" t="s">
        <v>15</v>
      </c>
      <c r="E39" s="24" t="s">
        <v>64</v>
      </c>
      <c r="F39" s="85" t="s">
        <v>74</v>
      </c>
      <c r="G39" s="85"/>
      <c r="H39" s="85"/>
      <c r="I39" s="71" t="s">
        <v>215</v>
      </c>
      <c r="J39" s="25" t="s">
        <v>66</v>
      </c>
      <c r="K39" s="27">
        <v>13490</v>
      </c>
      <c r="L39" s="27">
        <v>13490</v>
      </c>
      <c r="M39" s="26"/>
      <c r="N39" s="26"/>
      <c r="O39" s="30">
        <f t="shared" si="1"/>
        <v>13490</v>
      </c>
      <c r="P39" s="35">
        <f>K39-L39</f>
        <v>0</v>
      </c>
    </row>
    <row r="40" spans="1:16" s="13" customFormat="1" ht="17.25" customHeight="1" outlineLevel="1">
      <c r="A40" s="106" t="s">
        <v>73</v>
      </c>
      <c r="B40" s="86"/>
      <c r="C40" s="23"/>
      <c r="D40" s="24" t="s">
        <v>15</v>
      </c>
      <c r="E40" s="24" t="s">
        <v>64</v>
      </c>
      <c r="F40" s="85" t="s">
        <v>74</v>
      </c>
      <c r="G40" s="85"/>
      <c r="H40" s="85"/>
      <c r="I40" s="71" t="s">
        <v>201</v>
      </c>
      <c r="J40" s="25" t="s">
        <v>66</v>
      </c>
      <c r="K40" s="27">
        <v>1034</v>
      </c>
      <c r="L40" s="27">
        <v>510</v>
      </c>
      <c r="M40" s="26" t="s">
        <v>41</v>
      </c>
      <c r="N40" s="26" t="s">
        <v>41</v>
      </c>
      <c r="O40" s="30">
        <f t="shared" si="1"/>
        <v>510</v>
      </c>
      <c r="P40" s="35">
        <f t="shared" si="0"/>
        <v>524</v>
      </c>
    </row>
    <row r="41" spans="1:16" s="13" customFormat="1" ht="1.5" customHeight="1" outlineLevel="1">
      <c r="A41" s="86" t="s">
        <v>75</v>
      </c>
      <c r="B41" s="86"/>
      <c r="C41" s="23"/>
      <c r="D41" s="24" t="s">
        <v>15</v>
      </c>
      <c r="E41" s="24" t="s">
        <v>64</v>
      </c>
      <c r="F41" s="85" t="s">
        <v>74</v>
      </c>
      <c r="G41" s="85"/>
      <c r="H41" s="85"/>
      <c r="I41" s="24" t="s">
        <v>76</v>
      </c>
      <c r="J41" s="25" t="s">
        <v>66</v>
      </c>
      <c r="K41" s="27"/>
      <c r="L41" s="27"/>
      <c r="M41" s="26" t="s">
        <v>41</v>
      </c>
      <c r="N41" s="26" t="s">
        <v>41</v>
      </c>
      <c r="O41" s="28"/>
      <c r="P41" s="35">
        <f t="shared" si="0"/>
        <v>0</v>
      </c>
    </row>
    <row r="42" spans="1:16" s="13" customFormat="1" ht="17.25" customHeight="1" hidden="1" outlineLevel="1">
      <c r="A42" s="86" t="s">
        <v>77</v>
      </c>
      <c r="B42" s="86"/>
      <c r="C42" s="23"/>
      <c r="D42" s="24" t="s">
        <v>15</v>
      </c>
      <c r="E42" s="24" t="s">
        <v>64</v>
      </c>
      <c r="F42" s="85" t="s">
        <v>74</v>
      </c>
      <c r="G42" s="85"/>
      <c r="H42" s="85"/>
      <c r="I42" s="24" t="s">
        <v>78</v>
      </c>
      <c r="J42" s="25" t="s">
        <v>66</v>
      </c>
      <c r="K42" s="27"/>
      <c r="L42" s="27"/>
      <c r="M42" s="26" t="s">
        <v>41</v>
      </c>
      <c r="N42" s="26" t="s">
        <v>41</v>
      </c>
      <c r="O42" s="28">
        <v>104330</v>
      </c>
      <c r="P42" s="35">
        <f t="shared" si="0"/>
        <v>0</v>
      </c>
    </row>
    <row r="43" spans="1:16" s="13" customFormat="1" ht="18" customHeight="1" hidden="1" outlineLevel="1">
      <c r="A43" s="86" t="s">
        <v>79</v>
      </c>
      <c r="B43" s="86"/>
      <c r="C43" s="23"/>
      <c r="D43" s="24" t="s">
        <v>15</v>
      </c>
      <c r="E43" s="24" t="s">
        <v>64</v>
      </c>
      <c r="F43" s="85" t="s">
        <v>74</v>
      </c>
      <c r="G43" s="85"/>
      <c r="H43" s="85"/>
      <c r="I43" s="24" t="s">
        <v>80</v>
      </c>
      <c r="J43" s="25" t="s">
        <v>66</v>
      </c>
      <c r="K43" s="27"/>
      <c r="L43" s="27"/>
      <c r="M43" s="26" t="s">
        <v>41</v>
      </c>
      <c r="N43" s="26" t="s">
        <v>41</v>
      </c>
      <c r="O43" s="28">
        <v>67593</v>
      </c>
      <c r="P43" s="35">
        <f t="shared" si="0"/>
        <v>0</v>
      </c>
    </row>
    <row r="44" spans="1:16" s="13" customFormat="1" ht="18" customHeight="1" hidden="1" outlineLevel="1">
      <c r="A44" s="86" t="s">
        <v>81</v>
      </c>
      <c r="B44" s="86"/>
      <c r="C44" s="23"/>
      <c r="D44" s="24" t="s">
        <v>15</v>
      </c>
      <c r="E44" s="24" t="s">
        <v>64</v>
      </c>
      <c r="F44" s="85" t="s">
        <v>74</v>
      </c>
      <c r="G44" s="85"/>
      <c r="H44" s="85"/>
      <c r="I44" s="24" t="s">
        <v>82</v>
      </c>
      <c r="J44" s="25" t="s">
        <v>66</v>
      </c>
      <c r="K44" s="27"/>
      <c r="L44" s="27"/>
      <c r="M44" s="26" t="s">
        <v>41</v>
      </c>
      <c r="N44" s="26" t="s">
        <v>41</v>
      </c>
      <c r="O44" s="28">
        <v>63800</v>
      </c>
      <c r="P44" s="35">
        <f t="shared" si="0"/>
        <v>0</v>
      </c>
    </row>
    <row r="45" spans="1:16" s="13" customFormat="1" ht="16.5" customHeight="1" hidden="1" outlineLevel="1">
      <c r="A45" s="86" t="s">
        <v>83</v>
      </c>
      <c r="B45" s="86"/>
      <c r="C45" s="23"/>
      <c r="D45" s="24" t="s">
        <v>15</v>
      </c>
      <c r="E45" s="24" t="s">
        <v>64</v>
      </c>
      <c r="F45" s="85" t="s">
        <v>74</v>
      </c>
      <c r="G45" s="85"/>
      <c r="H45" s="85"/>
      <c r="I45" s="24" t="s">
        <v>84</v>
      </c>
      <c r="J45" s="25" t="s">
        <v>66</v>
      </c>
      <c r="K45" s="27"/>
      <c r="L45" s="27"/>
      <c r="M45" s="26" t="s">
        <v>41</v>
      </c>
      <c r="N45" s="26" t="s">
        <v>41</v>
      </c>
      <c r="O45" s="28">
        <v>74038</v>
      </c>
      <c r="P45" s="35">
        <f t="shared" si="0"/>
        <v>0</v>
      </c>
    </row>
    <row r="46" spans="1:16" s="13" customFormat="1" ht="18.75" customHeight="1" hidden="1" outlineLevel="1">
      <c r="A46" s="86" t="s">
        <v>85</v>
      </c>
      <c r="B46" s="86"/>
      <c r="C46" s="23"/>
      <c r="D46" s="24" t="s">
        <v>15</v>
      </c>
      <c r="E46" s="24" t="s">
        <v>64</v>
      </c>
      <c r="F46" s="85" t="s">
        <v>74</v>
      </c>
      <c r="G46" s="85"/>
      <c r="H46" s="85"/>
      <c r="I46" s="24" t="s">
        <v>86</v>
      </c>
      <c r="J46" s="25" t="s">
        <v>66</v>
      </c>
      <c r="K46" s="27"/>
      <c r="L46" s="27"/>
      <c r="M46" s="26" t="s">
        <v>41</v>
      </c>
      <c r="N46" s="26" t="s">
        <v>41</v>
      </c>
      <c r="O46" s="28">
        <v>11998.2</v>
      </c>
      <c r="P46" s="35">
        <f t="shared" si="0"/>
        <v>0</v>
      </c>
    </row>
    <row r="47" spans="1:16" s="13" customFormat="1" ht="18.75" customHeight="1" outlineLevel="1" thickBot="1">
      <c r="A47" s="83" t="s">
        <v>218</v>
      </c>
      <c r="B47" s="84"/>
      <c r="C47" s="23"/>
      <c r="D47" s="24">
        <v>866</v>
      </c>
      <c r="E47" s="24">
        <v>111</v>
      </c>
      <c r="F47" s="107" t="s">
        <v>217</v>
      </c>
      <c r="G47" s="108"/>
      <c r="H47" s="108"/>
      <c r="I47" s="71" t="s">
        <v>40</v>
      </c>
      <c r="J47" s="25" t="s">
        <v>66</v>
      </c>
      <c r="K47" s="27">
        <v>0</v>
      </c>
      <c r="L47" s="27">
        <v>1169.7</v>
      </c>
      <c r="M47" s="26"/>
      <c r="N47" s="26"/>
      <c r="O47" s="28">
        <f>L47</f>
        <v>1169.7</v>
      </c>
      <c r="P47" s="35">
        <f>K47-L47</f>
        <v>-1169.7</v>
      </c>
    </row>
    <row r="48" spans="1:16" ht="11.25" customHeight="1">
      <c r="A48" s="109" t="s">
        <v>6</v>
      </c>
      <c r="B48" s="109"/>
      <c r="C48" s="31"/>
      <c r="D48" s="110"/>
      <c r="E48" s="110"/>
      <c r="F48" s="110"/>
      <c r="G48" s="110"/>
      <c r="H48" s="110"/>
      <c r="I48" s="110"/>
      <c r="J48" s="31"/>
      <c r="K48" s="31"/>
      <c r="L48" s="31"/>
      <c r="M48" s="31"/>
      <c r="N48" s="31"/>
      <c r="O48" s="31"/>
      <c r="P48" s="31" t="s">
        <v>87</v>
      </c>
    </row>
    <row r="49" spans="1:16" ht="12" customHeight="1">
      <c r="A49" s="80" t="s">
        <v>88</v>
      </c>
      <c r="B49" s="80"/>
      <c r="C49" s="80"/>
      <c r="D49" s="80"/>
      <c r="E49" s="80"/>
      <c r="F49" s="80"/>
      <c r="G49" s="80"/>
      <c r="H49" s="80"/>
      <c r="I49" s="80"/>
      <c r="J49" s="80"/>
      <c r="K49" s="80"/>
      <c r="L49" s="80"/>
      <c r="M49" s="80"/>
      <c r="N49" s="80"/>
      <c r="O49" s="80"/>
      <c r="P49" s="80"/>
    </row>
    <row r="50" s="1" customFormat="1" ht="11.25" customHeight="1"/>
    <row r="51" spans="1:18" s="1" customFormat="1" ht="11.25" customHeight="1">
      <c r="A51" s="96" t="s">
        <v>26</v>
      </c>
      <c r="B51" s="96"/>
      <c r="C51" s="101" t="s">
        <v>27</v>
      </c>
      <c r="D51" s="102" t="s">
        <v>89</v>
      </c>
      <c r="E51" s="102"/>
      <c r="F51" s="102"/>
      <c r="G51" s="102"/>
      <c r="H51" s="102"/>
      <c r="I51" s="102"/>
      <c r="J51" s="102"/>
      <c r="K51" s="101" t="s">
        <v>29</v>
      </c>
      <c r="L51" s="101" t="s">
        <v>90</v>
      </c>
      <c r="M51" s="96" t="s">
        <v>30</v>
      </c>
      <c r="N51" s="96"/>
      <c r="O51" s="96"/>
      <c r="P51" s="96"/>
      <c r="Q51" s="111" t="s">
        <v>91</v>
      </c>
      <c r="R51" s="111"/>
    </row>
    <row r="52" spans="1:18" s="1" customFormat="1" ht="32.25" customHeight="1">
      <c r="A52" s="96"/>
      <c r="B52" s="96"/>
      <c r="C52" s="101"/>
      <c r="D52" s="102"/>
      <c r="E52" s="102"/>
      <c r="F52" s="102"/>
      <c r="G52" s="102"/>
      <c r="H52" s="102"/>
      <c r="I52" s="102"/>
      <c r="J52" s="102"/>
      <c r="K52" s="101"/>
      <c r="L52" s="101"/>
      <c r="M52" s="9" t="s">
        <v>32</v>
      </c>
      <c r="N52" s="9" t="s">
        <v>33</v>
      </c>
      <c r="O52" s="9" t="s">
        <v>34</v>
      </c>
      <c r="P52" s="9" t="s">
        <v>35</v>
      </c>
      <c r="Q52" s="9" t="s">
        <v>92</v>
      </c>
      <c r="R52" s="9" t="s">
        <v>93</v>
      </c>
    </row>
    <row r="53" spans="1:18" s="1" customFormat="1" ht="11.25" customHeight="1">
      <c r="A53" s="97">
        <v>1</v>
      </c>
      <c r="B53" s="97"/>
      <c r="C53" s="12">
        <v>2</v>
      </c>
      <c r="D53" s="98">
        <v>3</v>
      </c>
      <c r="E53" s="98"/>
      <c r="F53" s="98"/>
      <c r="G53" s="98"/>
      <c r="H53" s="98"/>
      <c r="I53" s="98"/>
      <c r="J53" s="98"/>
      <c r="K53" s="12">
        <v>4</v>
      </c>
      <c r="L53" s="12">
        <v>5</v>
      </c>
      <c r="M53" s="12">
        <v>6</v>
      </c>
      <c r="N53" s="12">
        <v>7</v>
      </c>
      <c r="O53" s="12">
        <v>8</v>
      </c>
      <c r="P53" s="12">
        <v>9</v>
      </c>
      <c r="Q53" s="32" t="s">
        <v>94</v>
      </c>
      <c r="R53" s="32" t="s">
        <v>95</v>
      </c>
    </row>
    <row r="54" spans="1:18" s="13" customFormat="1" ht="12" customHeight="1">
      <c r="A54" s="99" t="s">
        <v>96</v>
      </c>
      <c r="B54" s="99"/>
      <c r="C54" s="33">
        <v>200</v>
      </c>
      <c r="D54" s="100" t="s">
        <v>38</v>
      </c>
      <c r="E54" s="100"/>
      <c r="F54" s="100"/>
      <c r="G54" s="100"/>
      <c r="H54" s="100"/>
      <c r="I54" s="100"/>
      <c r="J54" s="100"/>
      <c r="K54" s="17">
        <f>K56+K57+K58+K60+K61+K62+K63+K64+K65+K66+K67+K69+K70+K71+K72+K73+K74+K75+K76+K77+K78+K79+K81+K82+K83+K100+K101+K68+K102+K80</f>
        <v>2855038.0900000003</v>
      </c>
      <c r="L54" s="17">
        <f>L56+L57+L58+L60+L61+L62+L63+L64+L65+L66+L67+L69+L70+L71+L72+L73+L74+L75+L76+L77+L78+L79+L81+L82+L83+L100+L101+L68+L102+L80</f>
        <v>2855038.0900000003</v>
      </c>
      <c r="M54" s="17">
        <f>M56+M57+M58+M60+M61+M62+M63+M64+M65+M66+M67+M69+M70+M71+M72+M73+M74+M75+M76+M77+M78+M79+M81+M82+M83+M100+M101+M68+M102+M80</f>
        <v>1153956.52</v>
      </c>
      <c r="N54" s="16">
        <v>0</v>
      </c>
      <c r="O54" s="16">
        <v>0</v>
      </c>
      <c r="P54" s="17">
        <f>P56+P57+P58+P60+P61+P63+P65+P67+P74+P75+P82+P100</f>
        <v>1086552.13</v>
      </c>
      <c r="Q54" s="17">
        <f>K54-M54</f>
        <v>1701081.5700000003</v>
      </c>
      <c r="R54" s="17">
        <f>L54-M54</f>
        <v>1701081.5700000003</v>
      </c>
    </row>
    <row r="55" spans="1:18" s="1" customFormat="1" ht="11.25" customHeight="1">
      <c r="A55" s="104" t="s">
        <v>39</v>
      </c>
      <c r="B55" s="104"/>
      <c r="C55" s="34"/>
      <c r="D55" s="105"/>
      <c r="E55" s="105"/>
      <c r="F55" s="105"/>
      <c r="G55" s="105"/>
      <c r="H55" s="105"/>
      <c r="I55" s="105"/>
      <c r="J55" s="20"/>
      <c r="K55" s="21"/>
      <c r="L55" s="21"/>
      <c r="M55" s="21"/>
      <c r="N55" s="21"/>
      <c r="O55" s="21"/>
      <c r="P55" s="21"/>
      <c r="Q55" s="21"/>
      <c r="R55" s="22"/>
    </row>
    <row r="56" spans="1:18" s="13" customFormat="1" ht="11.25" customHeight="1" outlineLevel="1">
      <c r="A56" s="86" t="s">
        <v>97</v>
      </c>
      <c r="B56" s="86"/>
      <c r="C56" s="23"/>
      <c r="D56" s="24" t="s">
        <v>15</v>
      </c>
      <c r="E56" s="24" t="s">
        <v>98</v>
      </c>
      <c r="F56" s="71" t="s">
        <v>196</v>
      </c>
      <c r="G56" s="87" t="s">
        <v>197</v>
      </c>
      <c r="H56" s="88"/>
      <c r="I56" s="71" t="s">
        <v>198</v>
      </c>
      <c r="J56" s="25" t="s">
        <v>101</v>
      </c>
      <c r="K56" s="27">
        <v>363054</v>
      </c>
      <c r="L56" s="27">
        <v>363054</v>
      </c>
      <c r="M56" s="27">
        <v>189408</v>
      </c>
      <c r="N56" s="26" t="s">
        <v>41</v>
      </c>
      <c r="O56" s="26" t="s">
        <v>41</v>
      </c>
      <c r="P56" s="28">
        <f>M56</f>
        <v>189408</v>
      </c>
      <c r="Q56" s="28">
        <f>K56-M56</f>
        <v>173646</v>
      </c>
      <c r="R56" s="35">
        <f>L56-M56</f>
        <v>173646</v>
      </c>
    </row>
    <row r="57" spans="1:18" s="13" customFormat="1" ht="21.75" customHeight="1" outlineLevel="1">
      <c r="A57" s="86" t="s">
        <v>102</v>
      </c>
      <c r="B57" s="86"/>
      <c r="C57" s="23"/>
      <c r="D57" s="24" t="s">
        <v>15</v>
      </c>
      <c r="E57" s="24" t="s">
        <v>98</v>
      </c>
      <c r="F57" s="71" t="s">
        <v>196</v>
      </c>
      <c r="G57" s="87" t="s">
        <v>197</v>
      </c>
      <c r="H57" s="88"/>
      <c r="I57" s="71" t="s">
        <v>198</v>
      </c>
      <c r="J57" s="25" t="s">
        <v>103</v>
      </c>
      <c r="K57" s="27">
        <v>109646</v>
      </c>
      <c r="L57" s="27">
        <v>109646</v>
      </c>
      <c r="M57" s="27">
        <v>45125</v>
      </c>
      <c r="N57" s="26" t="s">
        <v>41</v>
      </c>
      <c r="O57" s="26" t="s">
        <v>41</v>
      </c>
      <c r="P57" s="28">
        <f aca="true" t="shared" si="2" ref="P57:P83">M57</f>
        <v>45125</v>
      </c>
      <c r="Q57" s="28">
        <f aca="true" t="shared" si="3" ref="Q57:Q101">K57-M57</f>
        <v>64521</v>
      </c>
      <c r="R57" s="35">
        <f aca="true" t="shared" si="4" ref="R57:R101">L57-M57</f>
        <v>64521</v>
      </c>
    </row>
    <row r="58" spans="1:18" s="13" customFormat="1" ht="11.25" customHeight="1" outlineLevel="1">
      <c r="A58" s="86" t="s">
        <v>97</v>
      </c>
      <c r="B58" s="86"/>
      <c r="C58" s="23"/>
      <c r="D58" s="24" t="s">
        <v>15</v>
      </c>
      <c r="E58" s="24" t="s">
        <v>104</v>
      </c>
      <c r="F58" s="71" t="s">
        <v>196</v>
      </c>
      <c r="G58" s="87" t="s">
        <v>199</v>
      </c>
      <c r="H58" s="88"/>
      <c r="I58" s="71" t="s">
        <v>198</v>
      </c>
      <c r="J58" s="25" t="s">
        <v>101</v>
      </c>
      <c r="K58" s="27">
        <v>526012.86</v>
      </c>
      <c r="L58" s="27">
        <v>526012.86</v>
      </c>
      <c r="M58" s="75">
        <v>239294.87</v>
      </c>
      <c r="N58" s="26" t="s">
        <v>41</v>
      </c>
      <c r="O58" s="26" t="s">
        <v>41</v>
      </c>
      <c r="P58" s="28">
        <f t="shared" si="2"/>
        <v>239294.87</v>
      </c>
      <c r="Q58" s="28">
        <f t="shared" si="3"/>
        <v>286717.99</v>
      </c>
      <c r="R58" s="35">
        <f t="shared" si="4"/>
        <v>286717.99</v>
      </c>
    </row>
    <row r="59" spans="1:18" s="13" customFormat="1" ht="11.25" customHeight="1" outlineLevel="1">
      <c r="A59" s="86" t="s">
        <v>105</v>
      </c>
      <c r="B59" s="86"/>
      <c r="C59" s="23"/>
      <c r="D59" s="24" t="s">
        <v>15</v>
      </c>
      <c r="E59" s="24" t="s">
        <v>104</v>
      </c>
      <c r="F59" s="71" t="s">
        <v>196</v>
      </c>
      <c r="G59" s="87" t="s">
        <v>199</v>
      </c>
      <c r="H59" s="88"/>
      <c r="I59" s="71" t="s">
        <v>198</v>
      </c>
      <c r="J59" s="25" t="s">
        <v>106</v>
      </c>
      <c r="K59" s="29"/>
      <c r="L59" s="29"/>
      <c r="M59" s="29"/>
      <c r="N59" s="26" t="s">
        <v>41</v>
      </c>
      <c r="O59" s="26" t="s">
        <v>41</v>
      </c>
      <c r="P59" s="28">
        <f t="shared" si="2"/>
        <v>0</v>
      </c>
      <c r="Q59" s="28">
        <f t="shared" si="3"/>
        <v>0</v>
      </c>
      <c r="R59" s="35">
        <f t="shared" si="4"/>
        <v>0</v>
      </c>
    </row>
    <row r="60" spans="1:18" s="13" customFormat="1" ht="21.75" customHeight="1" outlineLevel="1">
      <c r="A60" s="86" t="s">
        <v>102</v>
      </c>
      <c r="B60" s="86"/>
      <c r="C60" s="23"/>
      <c r="D60" s="24" t="s">
        <v>15</v>
      </c>
      <c r="E60" s="24" t="s">
        <v>104</v>
      </c>
      <c r="F60" s="71" t="s">
        <v>196</v>
      </c>
      <c r="G60" s="87" t="s">
        <v>199</v>
      </c>
      <c r="H60" s="88"/>
      <c r="I60" s="71" t="s">
        <v>198</v>
      </c>
      <c r="J60" s="25" t="s">
        <v>103</v>
      </c>
      <c r="K60" s="27">
        <v>158855.58</v>
      </c>
      <c r="L60" s="27">
        <v>158855.58</v>
      </c>
      <c r="M60" s="76">
        <v>65319</v>
      </c>
      <c r="N60" s="26" t="s">
        <v>41</v>
      </c>
      <c r="O60" s="26" t="s">
        <v>41</v>
      </c>
      <c r="P60" s="28">
        <f t="shared" si="2"/>
        <v>65319</v>
      </c>
      <c r="Q60" s="28">
        <f t="shared" si="3"/>
        <v>93536.57999999999</v>
      </c>
      <c r="R60" s="35">
        <f t="shared" si="4"/>
        <v>93536.57999999999</v>
      </c>
    </row>
    <row r="61" spans="1:18" s="13" customFormat="1" ht="11.25" customHeight="1" outlineLevel="1">
      <c r="A61" s="86" t="s">
        <v>107</v>
      </c>
      <c r="B61" s="86"/>
      <c r="C61" s="23"/>
      <c r="D61" s="24" t="s">
        <v>15</v>
      </c>
      <c r="E61" s="24" t="s">
        <v>104</v>
      </c>
      <c r="F61" s="71" t="s">
        <v>196</v>
      </c>
      <c r="G61" s="87" t="s">
        <v>199</v>
      </c>
      <c r="H61" s="88"/>
      <c r="I61" s="71" t="s">
        <v>200</v>
      </c>
      <c r="J61" s="25" t="s">
        <v>108</v>
      </c>
      <c r="K61" s="27">
        <v>30000</v>
      </c>
      <c r="L61" s="27">
        <v>30000</v>
      </c>
      <c r="M61" s="76">
        <v>10384.48</v>
      </c>
      <c r="N61" s="26" t="s">
        <v>41</v>
      </c>
      <c r="O61" s="26" t="s">
        <v>41</v>
      </c>
      <c r="P61" s="28">
        <f t="shared" si="2"/>
        <v>10384.48</v>
      </c>
      <c r="Q61" s="28">
        <f t="shared" si="3"/>
        <v>19615.52</v>
      </c>
      <c r="R61" s="35">
        <f t="shared" si="4"/>
        <v>19615.52</v>
      </c>
    </row>
    <row r="62" spans="1:18" s="13" customFormat="1" ht="11.25" customHeight="1" outlineLevel="1">
      <c r="A62" s="86" t="s">
        <v>109</v>
      </c>
      <c r="B62" s="86"/>
      <c r="C62" s="23"/>
      <c r="D62" s="24" t="s">
        <v>15</v>
      </c>
      <c r="E62" s="24" t="s">
        <v>104</v>
      </c>
      <c r="F62" s="71" t="s">
        <v>196</v>
      </c>
      <c r="G62" s="87" t="s">
        <v>199</v>
      </c>
      <c r="H62" s="88"/>
      <c r="I62" s="71" t="s">
        <v>200</v>
      </c>
      <c r="J62" s="25" t="s">
        <v>110</v>
      </c>
      <c r="K62" s="27">
        <v>1064.25</v>
      </c>
      <c r="L62" s="27">
        <v>1064.25</v>
      </c>
      <c r="M62" s="27"/>
      <c r="N62" s="26" t="s">
        <v>41</v>
      </c>
      <c r="O62" s="26" t="s">
        <v>41</v>
      </c>
      <c r="P62" s="28">
        <f t="shared" si="2"/>
        <v>0</v>
      </c>
      <c r="Q62" s="28">
        <f t="shared" si="3"/>
        <v>1064.25</v>
      </c>
      <c r="R62" s="35">
        <f t="shared" si="4"/>
        <v>1064.25</v>
      </c>
    </row>
    <row r="63" spans="1:18" s="13" customFormat="1" ht="11.25" customHeight="1" outlineLevel="1">
      <c r="A63" s="86" t="s">
        <v>111</v>
      </c>
      <c r="B63" s="86"/>
      <c r="C63" s="23"/>
      <c r="D63" s="24" t="s">
        <v>15</v>
      </c>
      <c r="E63" s="24" t="s">
        <v>104</v>
      </c>
      <c r="F63" s="71" t="s">
        <v>196</v>
      </c>
      <c r="G63" s="87" t="s">
        <v>199</v>
      </c>
      <c r="H63" s="88"/>
      <c r="I63" s="71" t="s">
        <v>200</v>
      </c>
      <c r="J63" s="25" t="s">
        <v>112</v>
      </c>
      <c r="K63" s="27">
        <v>50049.71</v>
      </c>
      <c r="L63" s="27">
        <v>50049.71</v>
      </c>
      <c r="M63" s="75">
        <v>28344.97</v>
      </c>
      <c r="N63" s="26" t="s">
        <v>41</v>
      </c>
      <c r="O63" s="26" t="s">
        <v>41</v>
      </c>
      <c r="P63" s="28">
        <f t="shared" si="2"/>
        <v>28344.97</v>
      </c>
      <c r="Q63" s="28">
        <f t="shared" si="3"/>
        <v>21704.739999999998</v>
      </c>
      <c r="R63" s="35">
        <f t="shared" si="4"/>
        <v>21704.739999999998</v>
      </c>
    </row>
    <row r="64" spans="1:18" s="13" customFormat="1" ht="21.75" customHeight="1" outlineLevel="1">
      <c r="A64" s="86" t="s">
        <v>113</v>
      </c>
      <c r="B64" s="86"/>
      <c r="C64" s="23"/>
      <c r="D64" s="24" t="s">
        <v>15</v>
      </c>
      <c r="E64" s="24" t="s">
        <v>104</v>
      </c>
      <c r="F64" s="71" t="s">
        <v>196</v>
      </c>
      <c r="G64" s="87" t="s">
        <v>199</v>
      </c>
      <c r="H64" s="88"/>
      <c r="I64" s="71" t="s">
        <v>200</v>
      </c>
      <c r="J64" s="25" t="s">
        <v>114</v>
      </c>
      <c r="K64" s="27">
        <v>3000</v>
      </c>
      <c r="L64" s="27">
        <v>3000</v>
      </c>
      <c r="M64" s="26"/>
      <c r="N64" s="26" t="s">
        <v>41</v>
      </c>
      <c r="O64" s="26" t="s">
        <v>41</v>
      </c>
      <c r="P64" s="28">
        <f t="shared" si="2"/>
        <v>0</v>
      </c>
      <c r="Q64" s="28">
        <f t="shared" si="3"/>
        <v>3000</v>
      </c>
      <c r="R64" s="35">
        <f t="shared" si="4"/>
        <v>3000</v>
      </c>
    </row>
    <row r="65" spans="1:18" s="13" customFormat="1" ht="11.25" customHeight="1" outlineLevel="1">
      <c r="A65" s="86" t="s">
        <v>115</v>
      </c>
      <c r="B65" s="86"/>
      <c r="C65" s="23"/>
      <c r="D65" s="24" t="s">
        <v>15</v>
      </c>
      <c r="E65" s="24" t="s">
        <v>104</v>
      </c>
      <c r="F65" s="71" t="s">
        <v>196</v>
      </c>
      <c r="G65" s="87" t="s">
        <v>199</v>
      </c>
      <c r="H65" s="88"/>
      <c r="I65" s="71" t="s">
        <v>200</v>
      </c>
      <c r="J65" s="25" t="s">
        <v>116</v>
      </c>
      <c r="K65" s="27">
        <v>54199.69</v>
      </c>
      <c r="L65" s="27">
        <v>54199.69</v>
      </c>
      <c r="M65" s="29">
        <v>24511</v>
      </c>
      <c r="N65" s="26" t="s">
        <v>41</v>
      </c>
      <c r="O65" s="26" t="s">
        <v>41</v>
      </c>
      <c r="P65" s="28">
        <f t="shared" si="2"/>
        <v>24511</v>
      </c>
      <c r="Q65" s="28">
        <f t="shared" si="3"/>
        <v>29688.690000000002</v>
      </c>
      <c r="R65" s="35">
        <f t="shared" si="4"/>
        <v>29688.690000000002</v>
      </c>
    </row>
    <row r="66" spans="1:18" s="13" customFormat="1" ht="11.25" customHeight="1" outlineLevel="1">
      <c r="A66" s="86" t="s">
        <v>117</v>
      </c>
      <c r="B66" s="86"/>
      <c r="C66" s="23"/>
      <c r="D66" s="24" t="s">
        <v>15</v>
      </c>
      <c r="E66" s="24" t="s">
        <v>104</v>
      </c>
      <c r="F66" s="71" t="s">
        <v>196</v>
      </c>
      <c r="G66" s="87" t="s">
        <v>199</v>
      </c>
      <c r="H66" s="88"/>
      <c r="I66" s="71" t="s">
        <v>200</v>
      </c>
      <c r="J66" s="25">
        <v>290</v>
      </c>
      <c r="K66" s="27">
        <v>2276.61</v>
      </c>
      <c r="L66" s="27">
        <v>2276.61</v>
      </c>
      <c r="M66" s="26"/>
      <c r="N66" s="26" t="s">
        <v>41</v>
      </c>
      <c r="O66" s="26" t="s">
        <v>41</v>
      </c>
      <c r="P66" s="28">
        <f t="shared" si="2"/>
        <v>0</v>
      </c>
      <c r="Q66" s="28">
        <f t="shared" si="3"/>
        <v>2276.61</v>
      </c>
      <c r="R66" s="35">
        <f t="shared" si="4"/>
        <v>2276.61</v>
      </c>
    </row>
    <row r="67" spans="1:18" s="13" customFormat="1" ht="21.75" customHeight="1" outlineLevel="1">
      <c r="A67" s="86" t="s">
        <v>119</v>
      </c>
      <c r="B67" s="86"/>
      <c r="C67" s="23"/>
      <c r="D67" s="24" t="s">
        <v>15</v>
      </c>
      <c r="E67" s="24" t="s">
        <v>104</v>
      </c>
      <c r="F67" s="71" t="s">
        <v>196</v>
      </c>
      <c r="G67" s="87" t="s">
        <v>199</v>
      </c>
      <c r="H67" s="88"/>
      <c r="I67" s="71" t="s">
        <v>200</v>
      </c>
      <c r="J67" s="25">
        <v>340</v>
      </c>
      <c r="K67" s="27">
        <v>70898.04</v>
      </c>
      <c r="L67" s="27">
        <v>70898.04</v>
      </c>
      <c r="M67" s="26">
        <v>23440</v>
      </c>
      <c r="N67" s="26" t="s">
        <v>41</v>
      </c>
      <c r="O67" s="26" t="s">
        <v>41</v>
      </c>
      <c r="P67" s="28">
        <f t="shared" si="2"/>
        <v>23440</v>
      </c>
      <c r="Q67" s="28">
        <f t="shared" si="3"/>
        <v>47458.03999999999</v>
      </c>
      <c r="R67" s="35">
        <f t="shared" si="4"/>
        <v>47458.03999999999</v>
      </c>
    </row>
    <row r="68" spans="1:18" s="13" customFormat="1" ht="21.75" customHeight="1" outlineLevel="1">
      <c r="A68" s="86" t="s">
        <v>117</v>
      </c>
      <c r="B68" s="86"/>
      <c r="C68" s="23"/>
      <c r="D68" s="24" t="s">
        <v>15</v>
      </c>
      <c r="E68" s="24" t="s">
        <v>104</v>
      </c>
      <c r="F68" s="71" t="s">
        <v>196</v>
      </c>
      <c r="G68" s="87" t="s">
        <v>199</v>
      </c>
      <c r="H68" s="88"/>
      <c r="I68" s="71" t="s">
        <v>220</v>
      </c>
      <c r="J68" s="25">
        <v>290</v>
      </c>
      <c r="K68" s="27">
        <v>793.58</v>
      </c>
      <c r="L68" s="27">
        <v>793.58</v>
      </c>
      <c r="M68" s="73">
        <v>793.58</v>
      </c>
      <c r="N68" s="26"/>
      <c r="O68" s="26"/>
      <c r="P68" s="28">
        <f t="shared" si="2"/>
        <v>793.58</v>
      </c>
      <c r="Q68" s="28">
        <f t="shared" si="3"/>
        <v>0</v>
      </c>
      <c r="R68" s="35"/>
    </row>
    <row r="69" spans="1:18" s="13" customFormat="1" ht="13.5" customHeight="1" outlineLevel="1">
      <c r="A69" s="86" t="s">
        <v>97</v>
      </c>
      <c r="B69" s="86"/>
      <c r="C69" s="23"/>
      <c r="D69" s="24" t="s">
        <v>15</v>
      </c>
      <c r="E69" s="24" t="s">
        <v>104</v>
      </c>
      <c r="F69" s="71" t="s">
        <v>196</v>
      </c>
      <c r="G69" s="87" t="s">
        <v>214</v>
      </c>
      <c r="H69" s="88"/>
      <c r="I69" s="71" t="s">
        <v>198</v>
      </c>
      <c r="J69" s="25">
        <v>211</v>
      </c>
      <c r="K69" s="27">
        <v>17784</v>
      </c>
      <c r="L69" s="27">
        <v>17784</v>
      </c>
      <c r="M69" s="26">
        <v>7410</v>
      </c>
      <c r="N69" s="26" t="s">
        <v>41</v>
      </c>
      <c r="O69" s="26" t="s">
        <v>41</v>
      </c>
      <c r="P69" s="28">
        <f>M69</f>
        <v>7410</v>
      </c>
      <c r="Q69" s="28">
        <f>K69-M69</f>
        <v>10374</v>
      </c>
      <c r="R69" s="35">
        <f>L69-M69</f>
        <v>10374</v>
      </c>
    </row>
    <row r="70" spans="1:18" s="13" customFormat="1" ht="15.75" customHeight="1" outlineLevel="1">
      <c r="A70" s="86" t="s">
        <v>102</v>
      </c>
      <c r="B70" s="86"/>
      <c r="C70" s="23"/>
      <c r="D70" s="24" t="s">
        <v>15</v>
      </c>
      <c r="E70" s="24" t="s">
        <v>104</v>
      </c>
      <c r="F70" s="71" t="s">
        <v>196</v>
      </c>
      <c r="G70" s="87" t="s">
        <v>214</v>
      </c>
      <c r="H70" s="88"/>
      <c r="I70" s="71" t="s">
        <v>198</v>
      </c>
      <c r="J70" s="25">
        <v>213</v>
      </c>
      <c r="K70" s="27">
        <v>5370.77</v>
      </c>
      <c r="L70" s="27">
        <v>5370.77</v>
      </c>
      <c r="M70" s="26">
        <v>2239</v>
      </c>
      <c r="N70" s="26" t="s">
        <v>41</v>
      </c>
      <c r="O70" s="26" t="s">
        <v>41</v>
      </c>
      <c r="P70" s="28">
        <f>M70</f>
        <v>2239</v>
      </c>
      <c r="Q70" s="28">
        <f>K70-M70</f>
        <v>3131.7700000000004</v>
      </c>
      <c r="R70" s="35">
        <f>L70-M70</f>
        <v>3131.7700000000004</v>
      </c>
    </row>
    <row r="71" spans="1:18" s="13" customFormat="1" ht="21.75" customHeight="1" outlineLevel="1">
      <c r="A71" s="86" t="s">
        <v>119</v>
      </c>
      <c r="B71" s="86"/>
      <c r="C71" s="23"/>
      <c r="D71" s="24" t="s">
        <v>15</v>
      </c>
      <c r="E71" s="24" t="s">
        <v>104</v>
      </c>
      <c r="F71" s="71" t="s">
        <v>196</v>
      </c>
      <c r="G71" s="87" t="s">
        <v>201</v>
      </c>
      <c r="H71" s="88"/>
      <c r="I71" s="71" t="s">
        <v>200</v>
      </c>
      <c r="J71" s="25" t="s">
        <v>120</v>
      </c>
      <c r="K71" s="27">
        <v>1034</v>
      </c>
      <c r="L71" s="27">
        <v>1034</v>
      </c>
      <c r="M71" s="26"/>
      <c r="N71" s="26" t="s">
        <v>41</v>
      </c>
      <c r="O71" s="26" t="s">
        <v>41</v>
      </c>
      <c r="P71" s="28">
        <f t="shared" si="2"/>
        <v>0</v>
      </c>
      <c r="Q71" s="28">
        <f t="shared" si="3"/>
        <v>1034</v>
      </c>
      <c r="R71" s="35">
        <f t="shared" si="4"/>
        <v>1034</v>
      </c>
    </row>
    <row r="72" spans="1:18" s="13" customFormat="1" ht="21.75" customHeight="1" outlineLevel="1">
      <c r="A72" s="86" t="s">
        <v>126</v>
      </c>
      <c r="B72" s="86"/>
      <c r="C72" s="23"/>
      <c r="D72" s="24" t="s">
        <v>15</v>
      </c>
      <c r="E72" s="24" t="s">
        <v>104</v>
      </c>
      <c r="F72" s="71" t="s">
        <v>196</v>
      </c>
      <c r="G72" s="87" t="s">
        <v>202</v>
      </c>
      <c r="H72" s="88"/>
      <c r="I72" s="71" t="s">
        <v>203</v>
      </c>
      <c r="J72" s="25">
        <v>251</v>
      </c>
      <c r="K72" s="27">
        <v>29525</v>
      </c>
      <c r="L72" s="27">
        <v>29525</v>
      </c>
      <c r="M72" s="26"/>
      <c r="N72" s="26" t="s">
        <v>41</v>
      </c>
      <c r="O72" s="26" t="s">
        <v>41</v>
      </c>
      <c r="P72" s="28">
        <f t="shared" si="2"/>
        <v>0</v>
      </c>
      <c r="Q72" s="28">
        <f t="shared" si="3"/>
        <v>29525</v>
      </c>
      <c r="R72" s="35">
        <f t="shared" si="4"/>
        <v>29525</v>
      </c>
    </row>
    <row r="73" spans="1:18" s="13" customFormat="1" ht="11.25" customHeight="1" outlineLevel="1">
      <c r="A73" s="86" t="s">
        <v>117</v>
      </c>
      <c r="B73" s="86"/>
      <c r="C73" s="23"/>
      <c r="D73" s="24" t="s">
        <v>15</v>
      </c>
      <c r="E73" s="71" t="s">
        <v>130</v>
      </c>
      <c r="F73" s="71" t="s">
        <v>196</v>
      </c>
      <c r="G73" s="78">
        <v>8006</v>
      </c>
      <c r="H73" s="79"/>
      <c r="I73" s="24">
        <v>244</v>
      </c>
      <c r="J73" s="25">
        <v>290</v>
      </c>
      <c r="K73" s="27">
        <v>13293</v>
      </c>
      <c r="L73" s="27">
        <v>13293</v>
      </c>
      <c r="M73" s="27"/>
      <c r="N73" s="26" t="s">
        <v>41</v>
      </c>
      <c r="O73" s="26" t="s">
        <v>41</v>
      </c>
      <c r="P73" s="28">
        <f t="shared" si="2"/>
        <v>0</v>
      </c>
      <c r="Q73" s="28">
        <f t="shared" si="3"/>
        <v>13293</v>
      </c>
      <c r="R73" s="35">
        <f t="shared" si="4"/>
        <v>13293</v>
      </c>
    </row>
    <row r="74" spans="1:18" s="13" customFormat="1" ht="21.75" customHeight="1" outlineLevel="1">
      <c r="A74" s="86" t="s">
        <v>126</v>
      </c>
      <c r="B74" s="86"/>
      <c r="C74" s="23"/>
      <c r="D74" s="24" t="s">
        <v>15</v>
      </c>
      <c r="E74" s="71" t="s">
        <v>129</v>
      </c>
      <c r="F74" s="71" t="s">
        <v>196</v>
      </c>
      <c r="G74" s="78">
        <v>8155</v>
      </c>
      <c r="H74" s="79"/>
      <c r="I74" s="24">
        <v>540</v>
      </c>
      <c r="J74" s="25">
        <v>251</v>
      </c>
      <c r="K74" s="27">
        <v>39646</v>
      </c>
      <c r="L74" s="27">
        <v>39646</v>
      </c>
      <c r="M74" s="26"/>
      <c r="N74" s="26" t="s">
        <v>41</v>
      </c>
      <c r="O74" s="26" t="s">
        <v>41</v>
      </c>
      <c r="P74" s="28">
        <f t="shared" si="2"/>
        <v>0</v>
      </c>
      <c r="Q74" s="28">
        <f t="shared" si="3"/>
        <v>39646</v>
      </c>
      <c r="R74" s="35">
        <f t="shared" si="4"/>
        <v>39646</v>
      </c>
    </row>
    <row r="75" spans="1:18" s="13" customFormat="1" ht="17.25" customHeight="1" outlineLevel="1">
      <c r="A75" s="86" t="s">
        <v>102</v>
      </c>
      <c r="B75" s="86"/>
      <c r="C75" s="23"/>
      <c r="D75" s="24" t="s">
        <v>15</v>
      </c>
      <c r="E75" s="71" t="s">
        <v>132</v>
      </c>
      <c r="F75" s="71" t="s">
        <v>196</v>
      </c>
      <c r="G75" s="78">
        <v>5118</v>
      </c>
      <c r="H75" s="79"/>
      <c r="I75" s="24">
        <v>121</v>
      </c>
      <c r="J75" s="25">
        <v>211</v>
      </c>
      <c r="K75" s="27">
        <v>16374.06</v>
      </c>
      <c r="L75" s="27">
        <v>16374.06</v>
      </c>
      <c r="M75" s="26">
        <v>8085.6</v>
      </c>
      <c r="N75" s="26" t="s">
        <v>41</v>
      </c>
      <c r="O75" s="26" t="s">
        <v>41</v>
      </c>
      <c r="P75" s="28">
        <f t="shared" si="2"/>
        <v>8085.6</v>
      </c>
      <c r="Q75" s="28">
        <f t="shared" si="3"/>
        <v>8288.46</v>
      </c>
      <c r="R75" s="35">
        <f t="shared" si="4"/>
        <v>8288.46</v>
      </c>
    </row>
    <row r="76" spans="1:18" s="13" customFormat="1" ht="16.5" customHeight="1" outlineLevel="1">
      <c r="A76" s="86" t="s">
        <v>102</v>
      </c>
      <c r="B76" s="86"/>
      <c r="C76" s="23"/>
      <c r="D76" s="24" t="s">
        <v>15</v>
      </c>
      <c r="E76" s="71" t="s">
        <v>132</v>
      </c>
      <c r="F76" s="71" t="s">
        <v>196</v>
      </c>
      <c r="G76" s="78">
        <v>5118</v>
      </c>
      <c r="H76" s="79"/>
      <c r="I76" s="24">
        <v>121</v>
      </c>
      <c r="J76" s="25">
        <v>213</v>
      </c>
      <c r="K76" s="27">
        <v>4944.97</v>
      </c>
      <c r="L76" s="27">
        <v>4944.97</v>
      </c>
      <c r="M76" s="26">
        <v>2442</v>
      </c>
      <c r="N76" s="26" t="s">
        <v>41</v>
      </c>
      <c r="O76" s="26" t="s">
        <v>41</v>
      </c>
      <c r="P76" s="28">
        <f t="shared" si="2"/>
        <v>2442</v>
      </c>
      <c r="Q76" s="28">
        <f t="shared" si="3"/>
        <v>2502.9700000000003</v>
      </c>
      <c r="R76" s="35">
        <f t="shared" si="4"/>
        <v>2502.9700000000003</v>
      </c>
    </row>
    <row r="77" spans="1:18" s="13" customFormat="1" ht="21.75" customHeight="1" outlineLevel="1">
      <c r="A77" s="86" t="s">
        <v>119</v>
      </c>
      <c r="B77" s="86"/>
      <c r="C77" s="23"/>
      <c r="D77" s="24" t="s">
        <v>15</v>
      </c>
      <c r="E77" s="71" t="s">
        <v>132</v>
      </c>
      <c r="F77" s="71" t="s">
        <v>196</v>
      </c>
      <c r="G77" s="78">
        <v>5118</v>
      </c>
      <c r="H77" s="79"/>
      <c r="I77" s="24">
        <v>244</v>
      </c>
      <c r="J77" s="25">
        <v>340</v>
      </c>
      <c r="K77" s="29">
        <v>8467.97</v>
      </c>
      <c r="L77" s="29">
        <v>8467.97</v>
      </c>
      <c r="M77" s="26"/>
      <c r="N77" s="26" t="s">
        <v>41</v>
      </c>
      <c r="O77" s="26" t="s">
        <v>41</v>
      </c>
      <c r="P77" s="28">
        <f t="shared" si="2"/>
        <v>0</v>
      </c>
      <c r="Q77" s="28">
        <f t="shared" si="3"/>
        <v>8467.97</v>
      </c>
      <c r="R77" s="35">
        <f t="shared" si="4"/>
        <v>8467.97</v>
      </c>
    </row>
    <row r="78" spans="1:18" s="13" customFormat="1" ht="21.75" customHeight="1" outlineLevel="1">
      <c r="A78" s="86" t="s">
        <v>113</v>
      </c>
      <c r="B78" s="86"/>
      <c r="C78" s="23"/>
      <c r="D78" s="24" t="s">
        <v>15</v>
      </c>
      <c r="E78" s="71" t="s">
        <v>138</v>
      </c>
      <c r="F78" s="71" t="s">
        <v>204</v>
      </c>
      <c r="G78" s="87" t="s">
        <v>215</v>
      </c>
      <c r="H78" s="89"/>
      <c r="I78" s="71" t="s">
        <v>200</v>
      </c>
      <c r="J78" s="74">
        <v>225</v>
      </c>
      <c r="K78" s="27">
        <v>13490</v>
      </c>
      <c r="L78" s="27">
        <v>13490</v>
      </c>
      <c r="M78" s="26">
        <v>13490</v>
      </c>
      <c r="N78" s="26" t="s">
        <v>41</v>
      </c>
      <c r="O78" s="26" t="s">
        <v>41</v>
      </c>
      <c r="P78" s="28">
        <f>M78</f>
        <v>13490</v>
      </c>
      <c r="Q78" s="28">
        <f>K78-M78</f>
        <v>0</v>
      </c>
      <c r="R78" s="35">
        <f>L78-M78</f>
        <v>0</v>
      </c>
    </row>
    <row r="79" spans="1:18" s="13" customFormat="1" ht="11.25" customHeight="1" outlineLevel="1">
      <c r="A79" s="86" t="s">
        <v>113</v>
      </c>
      <c r="B79" s="86"/>
      <c r="C79" s="23"/>
      <c r="D79" s="24" t="s">
        <v>15</v>
      </c>
      <c r="E79" s="71" t="s">
        <v>138</v>
      </c>
      <c r="F79" s="71" t="s">
        <v>204</v>
      </c>
      <c r="G79" s="87" t="s">
        <v>205</v>
      </c>
      <c r="H79" s="89"/>
      <c r="I79" s="71" t="s">
        <v>200</v>
      </c>
      <c r="J79" s="74">
        <v>225</v>
      </c>
      <c r="K79" s="27">
        <v>72058</v>
      </c>
      <c r="L79" s="27">
        <v>72058</v>
      </c>
      <c r="M79" s="26"/>
      <c r="N79" s="26" t="s">
        <v>41</v>
      </c>
      <c r="O79" s="26" t="s">
        <v>41</v>
      </c>
      <c r="P79" s="28">
        <f t="shared" si="2"/>
        <v>0</v>
      </c>
      <c r="Q79" s="28">
        <f t="shared" si="3"/>
        <v>72058</v>
      </c>
      <c r="R79" s="35">
        <f t="shared" si="4"/>
        <v>72058</v>
      </c>
    </row>
    <row r="80" spans="1:18" s="13" customFormat="1" ht="11.25" customHeight="1" outlineLevel="1">
      <c r="A80" s="86" t="s">
        <v>113</v>
      </c>
      <c r="B80" s="86"/>
      <c r="C80" s="23"/>
      <c r="D80" s="24" t="s">
        <v>15</v>
      </c>
      <c r="E80" s="71" t="s">
        <v>138</v>
      </c>
      <c r="F80" s="71" t="s">
        <v>204</v>
      </c>
      <c r="G80" s="87" t="s">
        <v>225</v>
      </c>
      <c r="H80" s="89"/>
      <c r="I80" s="71" t="s">
        <v>200</v>
      </c>
      <c r="J80" s="74">
        <v>225</v>
      </c>
      <c r="K80" s="27">
        <v>20</v>
      </c>
      <c r="L80" s="27">
        <v>20</v>
      </c>
      <c r="M80" s="26">
        <v>20</v>
      </c>
      <c r="N80" s="26" t="s">
        <v>41</v>
      </c>
      <c r="O80" s="26" t="s">
        <v>41</v>
      </c>
      <c r="P80" s="28">
        <f>M80</f>
        <v>20</v>
      </c>
      <c r="Q80" s="28">
        <f>K80-M80</f>
        <v>0</v>
      </c>
      <c r="R80" s="35">
        <f>L80-M80</f>
        <v>0</v>
      </c>
    </row>
    <row r="81" spans="1:18" s="13" customFormat="1" ht="11.25" customHeight="1" outlineLevel="1">
      <c r="A81" s="86" t="s">
        <v>115</v>
      </c>
      <c r="B81" s="86"/>
      <c r="C81" s="23"/>
      <c r="D81" s="24" t="s">
        <v>15</v>
      </c>
      <c r="E81" s="71" t="s">
        <v>212</v>
      </c>
      <c r="F81" s="71" t="s">
        <v>196</v>
      </c>
      <c r="G81" s="87" t="s">
        <v>213</v>
      </c>
      <c r="H81" s="89"/>
      <c r="I81" s="71" t="s">
        <v>200</v>
      </c>
      <c r="J81" s="72" t="s">
        <v>116</v>
      </c>
      <c r="K81" s="27">
        <v>7000</v>
      </c>
      <c r="L81" s="27">
        <v>7000</v>
      </c>
      <c r="M81" s="26"/>
      <c r="N81" s="26"/>
      <c r="O81" s="26"/>
      <c r="P81" s="28">
        <f>M81</f>
        <v>0</v>
      </c>
      <c r="Q81" s="28">
        <f>K81-M81</f>
        <v>7000</v>
      </c>
      <c r="R81" s="35">
        <f>L81-M81</f>
        <v>7000</v>
      </c>
    </row>
    <row r="82" spans="1:18" s="13" customFormat="1" ht="15" customHeight="1" outlineLevel="1">
      <c r="A82" s="86" t="s">
        <v>111</v>
      </c>
      <c r="B82" s="86"/>
      <c r="C82" s="23"/>
      <c r="D82" s="24" t="s">
        <v>15</v>
      </c>
      <c r="E82" s="71" t="s">
        <v>142</v>
      </c>
      <c r="F82" s="71" t="s">
        <v>206</v>
      </c>
      <c r="G82" s="87" t="s">
        <v>207</v>
      </c>
      <c r="H82" s="89"/>
      <c r="I82" s="71" t="s">
        <v>200</v>
      </c>
      <c r="J82" s="74">
        <v>223</v>
      </c>
      <c r="K82" s="27">
        <v>68356</v>
      </c>
      <c r="L82" s="27">
        <v>68356</v>
      </c>
      <c r="M82" s="26">
        <v>37715.4</v>
      </c>
      <c r="N82" s="26" t="s">
        <v>41</v>
      </c>
      <c r="O82" s="26" t="s">
        <v>41</v>
      </c>
      <c r="P82" s="28">
        <f t="shared" si="2"/>
        <v>37715.4</v>
      </c>
      <c r="Q82" s="28">
        <f t="shared" si="3"/>
        <v>30640.6</v>
      </c>
      <c r="R82" s="35">
        <f t="shared" si="4"/>
        <v>30640.6</v>
      </c>
    </row>
    <row r="83" spans="1:18" s="13" customFormat="1" ht="23.25" customHeight="1" outlineLevel="1">
      <c r="A83" s="86" t="s">
        <v>113</v>
      </c>
      <c r="B83" s="86"/>
      <c r="C83" s="23"/>
      <c r="D83" s="24" t="s">
        <v>15</v>
      </c>
      <c r="E83" s="71" t="s">
        <v>142</v>
      </c>
      <c r="F83" s="71" t="s">
        <v>206</v>
      </c>
      <c r="G83" s="87" t="s">
        <v>222</v>
      </c>
      <c r="H83" s="89"/>
      <c r="I83" s="71" t="s">
        <v>200</v>
      </c>
      <c r="J83" s="72" t="s">
        <v>114</v>
      </c>
      <c r="K83" s="27">
        <v>6300</v>
      </c>
      <c r="L83" s="27">
        <v>6300</v>
      </c>
      <c r="M83" s="26"/>
      <c r="N83" s="26" t="s">
        <v>41</v>
      </c>
      <c r="O83" s="26" t="s">
        <v>41</v>
      </c>
      <c r="P83" s="28">
        <f t="shared" si="2"/>
        <v>0</v>
      </c>
      <c r="Q83" s="28">
        <f t="shared" si="3"/>
        <v>6300</v>
      </c>
      <c r="R83" s="35">
        <f t="shared" si="4"/>
        <v>6300</v>
      </c>
    </row>
    <row r="84" spans="1:18" s="13" customFormat="1" ht="21.75" customHeight="1" hidden="1" outlineLevel="1">
      <c r="A84" s="86" t="s">
        <v>102</v>
      </c>
      <c r="B84" s="86"/>
      <c r="C84" s="23"/>
      <c r="D84" s="24" t="s">
        <v>15</v>
      </c>
      <c r="E84" s="24" t="s">
        <v>132</v>
      </c>
      <c r="F84" s="24" t="s">
        <v>133</v>
      </c>
      <c r="G84" s="24" t="s">
        <v>134</v>
      </c>
      <c r="H84" s="24" t="s">
        <v>99</v>
      </c>
      <c r="I84" s="24" t="s">
        <v>100</v>
      </c>
      <c r="J84" s="25" t="s">
        <v>185</v>
      </c>
      <c r="K84" s="27"/>
      <c r="L84" s="27"/>
      <c r="M84" s="26"/>
      <c r="N84" s="26" t="s">
        <v>41</v>
      </c>
      <c r="O84" s="26" t="s">
        <v>41</v>
      </c>
      <c r="P84" s="28">
        <f aca="true" t="shared" si="5" ref="P84:P101">M84</f>
        <v>0</v>
      </c>
      <c r="Q84" s="28">
        <f t="shared" si="3"/>
        <v>0</v>
      </c>
      <c r="R84" s="35">
        <f t="shared" si="4"/>
        <v>0</v>
      </c>
    </row>
    <row r="85" spans="1:18" s="13" customFormat="1" ht="21.75" customHeight="1" hidden="1" outlineLevel="1">
      <c r="A85" s="86" t="s">
        <v>118</v>
      </c>
      <c r="B85" s="86"/>
      <c r="C85" s="23"/>
      <c r="D85" s="24" t="s">
        <v>15</v>
      </c>
      <c r="E85" s="24" t="s">
        <v>132</v>
      </c>
      <c r="F85" s="24" t="s">
        <v>133</v>
      </c>
      <c r="G85" s="24" t="s">
        <v>134</v>
      </c>
      <c r="H85" s="24" t="s">
        <v>99</v>
      </c>
      <c r="I85" s="24" t="s">
        <v>100</v>
      </c>
      <c r="J85" s="25" t="s">
        <v>108</v>
      </c>
      <c r="K85" s="27"/>
      <c r="L85" s="27"/>
      <c r="M85" s="26"/>
      <c r="N85" s="26" t="s">
        <v>41</v>
      </c>
      <c r="O85" s="26" t="s">
        <v>41</v>
      </c>
      <c r="P85" s="28">
        <f t="shared" si="5"/>
        <v>0</v>
      </c>
      <c r="Q85" s="28">
        <f t="shared" si="3"/>
        <v>0</v>
      </c>
      <c r="R85" s="35">
        <f t="shared" si="4"/>
        <v>0</v>
      </c>
    </row>
    <row r="86" spans="1:18" s="13" customFormat="1" ht="21.75" customHeight="1" hidden="1" outlineLevel="1">
      <c r="A86" s="86" t="s">
        <v>119</v>
      </c>
      <c r="B86" s="86"/>
      <c r="C86" s="23"/>
      <c r="D86" s="24" t="s">
        <v>15</v>
      </c>
      <c r="E86" s="24" t="s">
        <v>132</v>
      </c>
      <c r="F86" s="24" t="s">
        <v>133</v>
      </c>
      <c r="G86" s="24" t="s">
        <v>134</v>
      </c>
      <c r="H86" s="24" t="s">
        <v>99</v>
      </c>
      <c r="I86" s="24" t="s">
        <v>100</v>
      </c>
      <c r="J86" s="25" t="s">
        <v>110</v>
      </c>
      <c r="K86" s="27"/>
      <c r="L86" s="27"/>
      <c r="M86" s="26"/>
      <c r="N86" s="26" t="s">
        <v>41</v>
      </c>
      <c r="O86" s="26" t="s">
        <v>41</v>
      </c>
      <c r="P86" s="28">
        <f t="shared" si="5"/>
        <v>0</v>
      </c>
      <c r="Q86" s="28">
        <f t="shared" si="3"/>
        <v>0</v>
      </c>
      <c r="R86" s="35">
        <f t="shared" si="4"/>
        <v>0</v>
      </c>
    </row>
    <row r="87" spans="1:18" s="13" customFormat="1" ht="21.75" customHeight="1" hidden="1" outlineLevel="1">
      <c r="A87" s="86" t="s">
        <v>113</v>
      </c>
      <c r="B87" s="86"/>
      <c r="C87" s="23"/>
      <c r="D87" s="24" t="s">
        <v>15</v>
      </c>
      <c r="E87" s="24" t="s">
        <v>135</v>
      </c>
      <c r="F87" s="24" t="s">
        <v>136</v>
      </c>
      <c r="G87" s="24" t="s">
        <v>137</v>
      </c>
      <c r="H87" s="24" t="s">
        <v>127</v>
      </c>
      <c r="I87" s="24" t="s">
        <v>100</v>
      </c>
      <c r="J87" s="25" t="s">
        <v>112</v>
      </c>
      <c r="K87" s="27"/>
      <c r="L87" s="27"/>
      <c r="M87" s="26"/>
      <c r="N87" s="26" t="s">
        <v>41</v>
      </c>
      <c r="O87" s="26" t="s">
        <v>41</v>
      </c>
      <c r="P87" s="28">
        <f t="shared" si="5"/>
        <v>0</v>
      </c>
      <c r="Q87" s="28">
        <f t="shared" si="3"/>
        <v>0</v>
      </c>
      <c r="R87" s="35">
        <f t="shared" si="4"/>
        <v>0</v>
      </c>
    </row>
    <row r="88" spans="1:18" s="13" customFormat="1" ht="21.75" customHeight="1" hidden="1" outlineLevel="1">
      <c r="A88" s="86" t="s">
        <v>118</v>
      </c>
      <c r="B88" s="86"/>
      <c r="C88" s="23"/>
      <c r="D88" s="24" t="s">
        <v>15</v>
      </c>
      <c r="E88" s="24" t="s">
        <v>135</v>
      </c>
      <c r="F88" s="24" t="s">
        <v>136</v>
      </c>
      <c r="G88" s="24" t="s">
        <v>137</v>
      </c>
      <c r="H88" s="24" t="s">
        <v>127</v>
      </c>
      <c r="I88" s="24" t="s">
        <v>100</v>
      </c>
      <c r="J88" s="25" t="s">
        <v>186</v>
      </c>
      <c r="K88" s="27"/>
      <c r="L88" s="27"/>
      <c r="M88" s="26"/>
      <c r="N88" s="26" t="s">
        <v>41</v>
      </c>
      <c r="O88" s="26" t="s">
        <v>41</v>
      </c>
      <c r="P88" s="28">
        <f t="shared" si="5"/>
        <v>0</v>
      </c>
      <c r="Q88" s="28">
        <f t="shared" si="3"/>
        <v>0</v>
      </c>
      <c r="R88" s="35">
        <f t="shared" si="4"/>
        <v>0</v>
      </c>
    </row>
    <row r="89" spans="1:18" s="13" customFormat="1" ht="21.75" customHeight="1" hidden="1" outlineLevel="1">
      <c r="A89" s="86" t="s">
        <v>113</v>
      </c>
      <c r="B89" s="86"/>
      <c r="C89" s="23"/>
      <c r="D89" s="24" t="s">
        <v>15</v>
      </c>
      <c r="E89" s="24" t="s">
        <v>135</v>
      </c>
      <c r="F89" s="24" t="s">
        <v>128</v>
      </c>
      <c r="G89" s="24" t="s">
        <v>137</v>
      </c>
      <c r="H89" s="24" t="s">
        <v>127</v>
      </c>
      <c r="I89" s="24" t="s">
        <v>100</v>
      </c>
      <c r="J89" s="25" t="s">
        <v>114</v>
      </c>
      <c r="K89" s="27"/>
      <c r="L89" s="27"/>
      <c r="M89" s="26"/>
      <c r="N89" s="26" t="s">
        <v>41</v>
      </c>
      <c r="O89" s="26" t="s">
        <v>41</v>
      </c>
      <c r="P89" s="28">
        <f t="shared" si="5"/>
        <v>0</v>
      </c>
      <c r="Q89" s="28">
        <f t="shared" si="3"/>
        <v>0</v>
      </c>
      <c r="R89" s="35">
        <f t="shared" si="4"/>
        <v>0</v>
      </c>
    </row>
    <row r="90" spans="1:18" s="13" customFormat="1" ht="21.75" customHeight="1" hidden="1" outlineLevel="1">
      <c r="A90" s="86" t="s">
        <v>113</v>
      </c>
      <c r="B90" s="86"/>
      <c r="C90" s="23"/>
      <c r="D90" s="24" t="s">
        <v>15</v>
      </c>
      <c r="E90" s="24" t="s">
        <v>138</v>
      </c>
      <c r="F90" s="24" t="s">
        <v>136</v>
      </c>
      <c r="G90" s="24" t="s">
        <v>139</v>
      </c>
      <c r="H90" s="24" t="s">
        <v>140</v>
      </c>
      <c r="I90" s="24" t="s">
        <v>100</v>
      </c>
      <c r="J90" s="25" t="s">
        <v>116</v>
      </c>
      <c r="K90" s="27"/>
      <c r="L90" s="27"/>
      <c r="M90" s="26"/>
      <c r="N90" s="26" t="s">
        <v>41</v>
      </c>
      <c r="O90" s="26" t="s">
        <v>41</v>
      </c>
      <c r="P90" s="28">
        <f t="shared" si="5"/>
        <v>0</v>
      </c>
      <c r="Q90" s="28">
        <f t="shared" si="3"/>
        <v>0</v>
      </c>
      <c r="R90" s="35">
        <f t="shared" si="4"/>
        <v>0</v>
      </c>
    </row>
    <row r="91" spans="1:18" s="13" customFormat="1" ht="21.75" customHeight="1" hidden="1" outlineLevel="1">
      <c r="A91" s="86" t="s">
        <v>113</v>
      </c>
      <c r="B91" s="86"/>
      <c r="C91" s="23"/>
      <c r="D91" s="24" t="s">
        <v>15</v>
      </c>
      <c r="E91" s="24" t="s">
        <v>138</v>
      </c>
      <c r="F91" s="24" t="s">
        <v>128</v>
      </c>
      <c r="G91" s="24" t="s">
        <v>139</v>
      </c>
      <c r="H91" s="24" t="s">
        <v>140</v>
      </c>
      <c r="I91" s="24" t="s">
        <v>100</v>
      </c>
      <c r="J91" s="25" t="s">
        <v>187</v>
      </c>
      <c r="K91" s="29"/>
      <c r="L91" s="29"/>
      <c r="M91" s="26"/>
      <c r="N91" s="26" t="s">
        <v>41</v>
      </c>
      <c r="O91" s="26" t="s">
        <v>41</v>
      </c>
      <c r="P91" s="28">
        <f t="shared" si="5"/>
        <v>0</v>
      </c>
      <c r="Q91" s="28">
        <f t="shared" si="3"/>
        <v>0</v>
      </c>
      <c r="R91" s="35">
        <f t="shared" si="4"/>
        <v>0</v>
      </c>
    </row>
    <row r="92" spans="1:18" s="13" customFormat="1" ht="11.25" customHeight="1" hidden="1" outlineLevel="1">
      <c r="A92" s="86" t="s">
        <v>115</v>
      </c>
      <c r="B92" s="86"/>
      <c r="C92" s="23"/>
      <c r="D92" s="24" t="s">
        <v>15</v>
      </c>
      <c r="E92" s="24" t="s">
        <v>141</v>
      </c>
      <c r="F92" s="24" t="s">
        <v>131</v>
      </c>
      <c r="G92" s="24" t="s">
        <v>127</v>
      </c>
      <c r="H92" s="24" t="s">
        <v>99</v>
      </c>
      <c r="I92" s="24" t="s">
        <v>100</v>
      </c>
      <c r="J92" s="25" t="s">
        <v>188</v>
      </c>
      <c r="K92" s="27"/>
      <c r="L92" s="27"/>
      <c r="M92" s="26"/>
      <c r="N92" s="26" t="s">
        <v>41</v>
      </c>
      <c r="O92" s="26" t="s">
        <v>41</v>
      </c>
      <c r="P92" s="28">
        <f t="shared" si="5"/>
        <v>0</v>
      </c>
      <c r="Q92" s="28">
        <f t="shared" si="3"/>
        <v>0</v>
      </c>
      <c r="R92" s="35">
        <f t="shared" si="4"/>
        <v>0</v>
      </c>
    </row>
    <row r="93" spans="1:18" s="13" customFormat="1" ht="11.25" customHeight="1" hidden="1" outlineLevel="1">
      <c r="A93" s="86" t="s">
        <v>111</v>
      </c>
      <c r="B93" s="86"/>
      <c r="C93" s="23"/>
      <c r="D93" s="24" t="s">
        <v>15</v>
      </c>
      <c r="E93" s="24" t="s">
        <v>142</v>
      </c>
      <c r="F93" s="24" t="s">
        <v>143</v>
      </c>
      <c r="G93" s="24" t="s">
        <v>123</v>
      </c>
      <c r="H93" s="24" t="s">
        <v>99</v>
      </c>
      <c r="I93" s="24" t="s">
        <v>100</v>
      </c>
      <c r="J93" s="25" t="s">
        <v>189</v>
      </c>
      <c r="K93" s="27"/>
      <c r="L93" s="27"/>
      <c r="M93" s="26"/>
      <c r="N93" s="26" t="s">
        <v>41</v>
      </c>
      <c r="O93" s="26" t="s">
        <v>41</v>
      </c>
      <c r="P93" s="28">
        <f t="shared" si="5"/>
        <v>0</v>
      </c>
      <c r="Q93" s="28">
        <f t="shared" si="3"/>
        <v>0</v>
      </c>
      <c r="R93" s="35">
        <f t="shared" si="4"/>
        <v>0</v>
      </c>
    </row>
    <row r="94" spans="1:18" s="13" customFormat="1" ht="21.75" customHeight="1" hidden="1" outlineLevel="1">
      <c r="A94" s="86" t="s">
        <v>119</v>
      </c>
      <c r="B94" s="86"/>
      <c r="C94" s="23"/>
      <c r="D94" s="24" t="s">
        <v>15</v>
      </c>
      <c r="E94" s="24" t="s">
        <v>142</v>
      </c>
      <c r="F94" s="24" t="s">
        <v>143</v>
      </c>
      <c r="G94" s="24" t="s">
        <v>123</v>
      </c>
      <c r="H94" s="24" t="s">
        <v>99</v>
      </c>
      <c r="I94" s="24" t="s">
        <v>100</v>
      </c>
      <c r="J94" s="25" t="s">
        <v>190</v>
      </c>
      <c r="K94" s="27"/>
      <c r="L94" s="27"/>
      <c r="M94" s="26"/>
      <c r="N94" s="26" t="s">
        <v>41</v>
      </c>
      <c r="O94" s="26" t="s">
        <v>41</v>
      </c>
      <c r="P94" s="28">
        <f t="shared" si="5"/>
        <v>0</v>
      </c>
      <c r="Q94" s="28">
        <f t="shared" si="3"/>
        <v>0</v>
      </c>
      <c r="R94" s="35">
        <f t="shared" si="4"/>
        <v>0</v>
      </c>
    </row>
    <row r="95" spans="1:18" s="13" customFormat="1" ht="21.75" customHeight="1" hidden="1" outlineLevel="1">
      <c r="A95" s="86" t="s">
        <v>113</v>
      </c>
      <c r="B95" s="86"/>
      <c r="C95" s="23"/>
      <c r="D95" s="24" t="s">
        <v>15</v>
      </c>
      <c r="E95" s="24" t="s">
        <v>142</v>
      </c>
      <c r="F95" s="24" t="s">
        <v>144</v>
      </c>
      <c r="G95" s="24" t="s">
        <v>145</v>
      </c>
      <c r="H95" s="24" t="s">
        <v>99</v>
      </c>
      <c r="I95" s="24" t="s">
        <v>100</v>
      </c>
      <c r="J95" s="25" t="s">
        <v>191</v>
      </c>
      <c r="K95" s="27"/>
      <c r="L95" s="27"/>
      <c r="M95" s="26"/>
      <c r="N95" s="26" t="s">
        <v>41</v>
      </c>
      <c r="O95" s="26" t="s">
        <v>41</v>
      </c>
      <c r="P95" s="28">
        <f t="shared" si="5"/>
        <v>0</v>
      </c>
      <c r="Q95" s="28">
        <f t="shared" si="3"/>
        <v>0</v>
      </c>
      <c r="R95" s="35">
        <f t="shared" si="4"/>
        <v>0</v>
      </c>
    </row>
    <row r="96" spans="1:18" s="13" customFormat="1" ht="32.25" customHeight="1" hidden="1" outlineLevel="1">
      <c r="A96" s="86" t="s">
        <v>146</v>
      </c>
      <c r="B96" s="86"/>
      <c r="C96" s="23"/>
      <c r="D96" s="24" t="s">
        <v>15</v>
      </c>
      <c r="E96" s="24" t="s">
        <v>147</v>
      </c>
      <c r="F96" s="24" t="s">
        <v>121</v>
      </c>
      <c r="G96" s="24" t="s">
        <v>122</v>
      </c>
      <c r="H96" s="24" t="s">
        <v>123</v>
      </c>
      <c r="I96" s="24" t="s">
        <v>148</v>
      </c>
      <c r="J96" s="25" t="s">
        <v>192</v>
      </c>
      <c r="K96" s="27"/>
      <c r="L96" s="27"/>
      <c r="M96" s="26"/>
      <c r="N96" s="26" t="s">
        <v>41</v>
      </c>
      <c r="O96" s="26" t="s">
        <v>41</v>
      </c>
      <c r="P96" s="28">
        <f t="shared" si="5"/>
        <v>0</v>
      </c>
      <c r="Q96" s="28">
        <f t="shared" si="3"/>
        <v>0</v>
      </c>
      <c r="R96" s="35">
        <f t="shared" si="4"/>
        <v>0</v>
      </c>
    </row>
    <row r="97" spans="1:18" s="13" customFormat="1" ht="32.25" customHeight="1" hidden="1" outlineLevel="1">
      <c r="A97" s="86" t="s">
        <v>146</v>
      </c>
      <c r="B97" s="86"/>
      <c r="C97" s="23"/>
      <c r="D97" s="24" t="s">
        <v>15</v>
      </c>
      <c r="E97" s="24" t="s">
        <v>147</v>
      </c>
      <c r="F97" s="24" t="s">
        <v>149</v>
      </c>
      <c r="G97" s="24" t="s">
        <v>150</v>
      </c>
      <c r="H97" s="24" t="s">
        <v>123</v>
      </c>
      <c r="I97" s="24" t="s">
        <v>148</v>
      </c>
      <c r="J97" s="25" t="s">
        <v>193</v>
      </c>
      <c r="K97" s="27"/>
      <c r="L97" s="27"/>
      <c r="M97" s="26"/>
      <c r="N97" s="26" t="s">
        <v>41</v>
      </c>
      <c r="O97" s="26" t="s">
        <v>41</v>
      </c>
      <c r="P97" s="28">
        <f t="shared" si="5"/>
        <v>0</v>
      </c>
      <c r="Q97" s="28">
        <f t="shared" si="3"/>
        <v>0</v>
      </c>
      <c r="R97" s="35">
        <f t="shared" si="4"/>
        <v>0</v>
      </c>
    </row>
    <row r="98" spans="1:18" s="13" customFormat="1" ht="32.25" customHeight="1" hidden="1" outlineLevel="1">
      <c r="A98" s="86" t="s">
        <v>146</v>
      </c>
      <c r="B98" s="86"/>
      <c r="C98" s="23"/>
      <c r="D98" s="24" t="s">
        <v>15</v>
      </c>
      <c r="E98" s="24" t="s">
        <v>147</v>
      </c>
      <c r="F98" s="24" t="s">
        <v>124</v>
      </c>
      <c r="G98" s="24" t="s">
        <v>125</v>
      </c>
      <c r="H98" s="24" t="s">
        <v>123</v>
      </c>
      <c r="I98" s="24" t="s">
        <v>148</v>
      </c>
      <c r="J98" s="25" t="s">
        <v>194</v>
      </c>
      <c r="K98" s="27"/>
      <c r="L98" s="27"/>
      <c r="M98" s="26"/>
      <c r="N98" s="26" t="s">
        <v>41</v>
      </c>
      <c r="O98" s="26" t="s">
        <v>41</v>
      </c>
      <c r="P98" s="28">
        <f t="shared" si="5"/>
        <v>0</v>
      </c>
      <c r="Q98" s="28">
        <f t="shared" si="3"/>
        <v>0</v>
      </c>
      <c r="R98" s="35">
        <f t="shared" si="4"/>
        <v>0</v>
      </c>
    </row>
    <row r="99" spans="1:18" s="13" customFormat="1" ht="32.25" customHeight="1" hidden="1" outlineLevel="1">
      <c r="A99" s="86" t="s">
        <v>146</v>
      </c>
      <c r="B99" s="86"/>
      <c r="C99" s="23"/>
      <c r="D99" s="24" t="s">
        <v>15</v>
      </c>
      <c r="E99" s="24" t="s">
        <v>147</v>
      </c>
      <c r="F99" s="24" t="s">
        <v>151</v>
      </c>
      <c r="G99" s="24" t="s">
        <v>99</v>
      </c>
      <c r="H99" s="24" t="s">
        <v>99</v>
      </c>
      <c r="I99" s="24" t="s">
        <v>148</v>
      </c>
      <c r="J99" s="25" t="s">
        <v>195</v>
      </c>
      <c r="K99" s="27"/>
      <c r="L99" s="27"/>
      <c r="M99" s="26"/>
      <c r="N99" s="26" t="s">
        <v>41</v>
      </c>
      <c r="O99" s="26" t="s">
        <v>41</v>
      </c>
      <c r="P99" s="28">
        <f t="shared" si="5"/>
        <v>0</v>
      </c>
      <c r="Q99" s="28">
        <f t="shared" si="3"/>
        <v>0</v>
      </c>
      <c r="R99" s="35">
        <f t="shared" si="4"/>
        <v>0</v>
      </c>
    </row>
    <row r="100" spans="1:18" s="13" customFormat="1" ht="32.25" customHeight="1" outlineLevel="1" thickBot="1">
      <c r="A100" s="86" t="s">
        <v>146</v>
      </c>
      <c r="B100" s="86"/>
      <c r="C100" s="23"/>
      <c r="D100" s="24" t="s">
        <v>15</v>
      </c>
      <c r="E100" s="24" t="s">
        <v>147</v>
      </c>
      <c r="F100" s="71" t="s">
        <v>208</v>
      </c>
      <c r="G100" s="90" t="s">
        <v>209</v>
      </c>
      <c r="H100" s="91"/>
      <c r="I100" s="71" t="s">
        <v>210</v>
      </c>
      <c r="J100" s="72" t="s">
        <v>211</v>
      </c>
      <c r="K100" s="29">
        <v>951093.77</v>
      </c>
      <c r="L100" s="29">
        <v>951093.77</v>
      </c>
      <c r="M100" s="26">
        <v>414923.81</v>
      </c>
      <c r="N100" s="26"/>
      <c r="O100" s="26"/>
      <c r="P100" s="28">
        <f>M100</f>
        <v>414923.81</v>
      </c>
      <c r="Q100" s="28">
        <f>K100-M100</f>
        <v>536169.96</v>
      </c>
      <c r="R100" s="35">
        <f>L100-M100</f>
        <v>536169.96</v>
      </c>
    </row>
    <row r="101" spans="1:18" s="13" customFormat="1" ht="21" customHeight="1" outlineLevel="1" thickBot="1">
      <c r="A101" s="86" t="s">
        <v>146</v>
      </c>
      <c r="B101" s="86"/>
      <c r="C101" s="23"/>
      <c r="D101" s="24" t="s">
        <v>15</v>
      </c>
      <c r="E101" s="24" t="s">
        <v>147</v>
      </c>
      <c r="F101" s="71" t="s">
        <v>208</v>
      </c>
      <c r="G101" s="90" t="s">
        <v>214</v>
      </c>
      <c r="H101" s="91"/>
      <c r="I101" s="71" t="s">
        <v>210</v>
      </c>
      <c r="J101" s="72" t="s">
        <v>211</v>
      </c>
      <c r="K101" s="29">
        <v>110480.23</v>
      </c>
      <c r="L101" s="29">
        <v>110480.23</v>
      </c>
      <c r="M101" s="26">
        <v>41009.81</v>
      </c>
      <c r="N101" s="26" t="s">
        <v>41</v>
      </c>
      <c r="O101" s="26" t="s">
        <v>41</v>
      </c>
      <c r="P101" s="28">
        <f t="shared" si="5"/>
        <v>41009.81</v>
      </c>
      <c r="Q101" s="28">
        <f t="shared" si="3"/>
        <v>69470.42</v>
      </c>
      <c r="R101" s="35">
        <f t="shared" si="4"/>
        <v>69470.42</v>
      </c>
    </row>
    <row r="102" spans="1:18" s="13" customFormat="1" ht="21" customHeight="1" outlineLevel="1" thickBot="1">
      <c r="A102" s="86" t="s">
        <v>146</v>
      </c>
      <c r="B102" s="86"/>
      <c r="C102" s="23"/>
      <c r="D102" s="24" t="s">
        <v>15</v>
      </c>
      <c r="E102" s="24" t="s">
        <v>147</v>
      </c>
      <c r="F102" s="71" t="s">
        <v>208</v>
      </c>
      <c r="G102" s="90" t="s">
        <v>223</v>
      </c>
      <c r="H102" s="91"/>
      <c r="I102" s="71" t="s">
        <v>221</v>
      </c>
      <c r="J102" s="72" t="s">
        <v>211</v>
      </c>
      <c r="K102" s="29">
        <v>119950</v>
      </c>
      <c r="L102" s="29">
        <v>119950</v>
      </c>
      <c r="M102" s="26"/>
      <c r="N102" s="26"/>
      <c r="O102" s="26"/>
      <c r="P102" s="28"/>
      <c r="Q102" s="28"/>
      <c r="R102" s="35"/>
    </row>
    <row r="103" spans="1:18" s="13" customFormat="1" ht="23.25" customHeight="1" thickBot="1">
      <c r="A103" s="112" t="s">
        <v>152</v>
      </c>
      <c r="B103" s="112"/>
      <c r="C103" s="36">
        <v>450</v>
      </c>
      <c r="D103" s="113" t="s">
        <v>38</v>
      </c>
      <c r="E103" s="113"/>
      <c r="F103" s="113"/>
      <c r="G103" s="113"/>
      <c r="H103" s="113"/>
      <c r="I103" s="113"/>
      <c r="J103" s="113"/>
      <c r="K103" s="15" t="s">
        <v>38</v>
      </c>
      <c r="L103" s="15" t="s">
        <v>38</v>
      </c>
      <c r="M103" s="17">
        <f>L18-M54</f>
        <v>2761.5100000000093</v>
      </c>
      <c r="N103" s="16">
        <v>0</v>
      </c>
      <c r="O103" s="16">
        <v>0</v>
      </c>
      <c r="P103" s="17">
        <f>M103</f>
        <v>2761.5100000000093</v>
      </c>
      <c r="Q103" s="15" t="s">
        <v>38</v>
      </c>
      <c r="R103" s="37" t="s">
        <v>38</v>
      </c>
    </row>
    <row r="104" spans="1:18" s="1" customFormat="1" ht="11.25" customHeight="1">
      <c r="A104" s="95" t="s">
        <v>6</v>
      </c>
      <c r="B104" s="95"/>
      <c r="C104" s="31"/>
      <c r="D104" s="110"/>
      <c r="E104" s="110"/>
      <c r="F104" s="110"/>
      <c r="G104" s="110"/>
      <c r="H104" s="110"/>
      <c r="I104" s="110"/>
      <c r="J104" s="31"/>
      <c r="K104" s="31"/>
      <c r="L104" s="31"/>
      <c r="M104" s="31"/>
      <c r="N104" s="31"/>
      <c r="O104" s="31"/>
      <c r="P104" s="31"/>
      <c r="Q104" s="31"/>
      <c r="R104" s="31"/>
    </row>
    <row r="105" spans="1:15" s="1" customFormat="1" ht="12" customHeight="1">
      <c r="A105" s="80" t="s">
        <v>153</v>
      </c>
      <c r="B105" s="80"/>
      <c r="C105" s="80"/>
      <c r="D105" s="80"/>
      <c r="E105" s="80"/>
      <c r="F105" s="80"/>
      <c r="G105" s="80"/>
      <c r="H105" s="80"/>
      <c r="I105" s="80"/>
      <c r="J105" s="80"/>
      <c r="K105" s="80"/>
      <c r="L105" s="80"/>
      <c r="M105" s="80"/>
      <c r="N105" s="80"/>
      <c r="O105" s="80"/>
    </row>
    <row r="106" s="1" customFormat="1" ht="11.25" customHeight="1"/>
    <row r="107" spans="1:18" ht="11.25" customHeight="1">
      <c r="A107" s="96" t="s">
        <v>26</v>
      </c>
      <c r="B107" s="96"/>
      <c r="C107" s="101" t="s">
        <v>27</v>
      </c>
      <c r="D107" s="102" t="s">
        <v>154</v>
      </c>
      <c r="E107" s="102"/>
      <c r="F107" s="102"/>
      <c r="G107" s="102"/>
      <c r="H107" s="102"/>
      <c r="I107" s="102"/>
      <c r="J107" s="102"/>
      <c r="K107" s="101" t="s">
        <v>29</v>
      </c>
      <c r="L107" s="96" t="s">
        <v>30</v>
      </c>
      <c r="M107" s="96"/>
      <c r="N107" s="96"/>
      <c r="O107" s="96"/>
      <c r="P107" s="10" t="s">
        <v>31</v>
      </c>
      <c r="R107"/>
    </row>
    <row r="108" spans="1:18" ht="21.75" customHeight="1">
      <c r="A108" s="96"/>
      <c r="B108" s="96"/>
      <c r="C108" s="101"/>
      <c r="D108" s="102"/>
      <c r="E108" s="102"/>
      <c r="F108" s="102"/>
      <c r="G108" s="102"/>
      <c r="H108" s="102"/>
      <c r="I108" s="102"/>
      <c r="J108" s="102"/>
      <c r="K108" s="101"/>
      <c r="L108" s="9" t="s">
        <v>32</v>
      </c>
      <c r="M108" s="9" t="s">
        <v>33</v>
      </c>
      <c r="N108" s="9" t="s">
        <v>34</v>
      </c>
      <c r="O108" s="9" t="s">
        <v>35</v>
      </c>
      <c r="P108" s="11" t="s">
        <v>36</v>
      </c>
      <c r="R108"/>
    </row>
    <row r="109" spans="1:16" ht="11.25">
      <c r="A109" s="114">
        <v>1</v>
      </c>
      <c r="B109" s="114"/>
      <c r="C109" s="12">
        <v>2</v>
      </c>
      <c r="D109" s="98">
        <v>3</v>
      </c>
      <c r="E109" s="98"/>
      <c r="F109" s="98"/>
      <c r="G109" s="98"/>
      <c r="H109" s="98"/>
      <c r="I109" s="98"/>
      <c r="J109" s="98"/>
      <c r="K109" s="12">
        <v>4</v>
      </c>
      <c r="L109" s="12">
        <v>5</v>
      </c>
      <c r="M109" s="12">
        <v>6</v>
      </c>
      <c r="N109" s="12">
        <v>7</v>
      </c>
      <c r="O109" s="12">
        <v>8</v>
      </c>
      <c r="P109" s="12">
        <v>9</v>
      </c>
    </row>
    <row r="110" spans="1:16" s="13" customFormat="1" ht="23.25" customHeight="1">
      <c r="A110" s="112" t="s">
        <v>155</v>
      </c>
      <c r="B110" s="112"/>
      <c r="C110" s="33">
        <v>500</v>
      </c>
      <c r="D110" s="100" t="s">
        <v>38</v>
      </c>
      <c r="E110" s="100"/>
      <c r="F110" s="100"/>
      <c r="G110" s="100"/>
      <c r="H110" s="100"/>
      <c r="I110" s="100"/>
      <c r="J110" s="100"/>
      <c r="K110" s="16">
        <v>62970.09</v>
      </c>
      <c r="L110" s="17">
        <f>M103</f>
        <v>2761.5100000000093</v>
      </c>
      <c r="M110" s="16">
        <v>0</v>
      </c>
      <c r="N110" s="16">
        <v>0</v>
      </c>
      <c r="O110" s="17">
        <f>L110</f>
        <v>2761.5100000000093</v>
      </c>
      <c r="P110" s="18">
        <f>K110+L110</f>
        <v>65731.6</v>
      </c>
    </row>
    <row r="111" spans="1:16" ht="12">
      <c r="A111" s="115" t="s">
        <v>39</v>
      </c>
      <c r="B111" s="115"/>
      <c r="C111" s="19"/>
      <c r="D111" s="116"/>
      <c r="E111" s="116"/>
      <c r="F111" s="116"/>
      <c r="G111" s="116"/>
      <c r="H111" s="116"/>
      <c r="I111" s="116"/>
      <c r="J111" s="38"/>
      <c r="K111" s="39"/>
      <c r="L111" s="39"/>
      <c r="M111" s="39"/>
      <c r="N111" s="39"/>
      <c r="O111" s="39"/>
      <c r="P111" s="40"/>
    </row>
    <row r="112" spans="1:16" s="13" customFormat="1" ht="23.25" customHeight="1">
      <c r="A112" s="117" t="s">
        <v>156</v>
      </c>
      <c r="B112" s="117"/>
      <c r="C112" s="41">
        <v>520</v>
      </c>
      <c r="D112" s="118" t="s">
        <v>38</v>
      </c>
      <c r="E112" s="118"/>
      <c r="F112" s="118"/>
      <c r="G112" s="118"/>
      <c r="H112" s="118"/>
      <c r="I112" s="118"/>
      <c r="J112" s="118"/>
      <c r="K112" s="43">
        <v>0</v>
      </c>
      <c r="L112" s="43">
        <v>0</v>
      </c>
      <c r="M112" s="43">
        <v>0</v>
      </c>
      <c r="N112" s="43">
        <v>0</v>
      </c>
      <c r="O112" s="43">
        <v>0</v>
      </c>
      <c r="P112" s="44">
        <v>0</v>
      </c>
    </row>
    <row r="113" spans="1:18" ht="12" customHeight="1">
      <c r="A113" s="119" t="s">
        <v>157</v>
      </c>
      <c r="B113" s="119"/>
      <c r="C113" s="45"/>
      <c r="D113" s="120"/>
      <c r="E113" s="120"/>
      <c r="F113" s="120"/>
      <c r="G113" s="120"/>
      <c r="H113" s="120"/>
      <c r="I113" s="120"/>
      <c r="J113" s="46"/>
      <c r="K113" s="47"/>
      <c r="L113" s="47"/>
      <c r="M113" s="47"/>
      <c r="N113" s="47"/>
      <c r="O113" s="47"/>
      <c r="P113" s="48"/>
      <c r="R113"/>
    </row>
    <row r="114" spans="1:16" s="13" customFormat="1" ht="11.25" customHeight="1" outlineLevel="1">
      <c r="A114" s="121" t="s">
        <v>158</v>
      </c>
      <c r="B114" s="121"/>
      <c r="C114" s="121"/>
      <c r="D114" s="121"/>
      <c r="E114" s="121"/>
      <c r="F114" s="121"/>
      <c r="G114" s="121"/>
      <c r="H114" s="121"/>
      <c r="I114" s="121"/>
      <c r="J114" s="121"/>
      <c r="K114" s="121"/>
      <c r="L114" s="121"/>
      <c r="M114" s="121"/>
      <c r="N114" s="121"/>
      <c r="O114" s="121"/>
      <c r="P114" s="121"/>
    </row>
    <row r="115" spans="1:16" s="13" customFormat="1" ht="23.25" customHeight="1">
      <c r="A115" s="122" t="s">
        <v>159</v>
      </c>
      <c r="B115" s="122"/>
      <c r="C115" s="41">
        <v>620</v>
      </c>
      <c r="D115" s="118" t="s">
        <v>38</v>
      </c>
      <c r="E115" s="118"/>
      <c r="F115" s="118"/>
      <c r="G115" s="118"/>
      <c r="H115" s="118"/>
      <c r="I115" s="118"/>
      <c r="J115" s="118"/>
      <c r="K115" s="43">
        <v>0</v>
      </c>
      <c r="L115" s="43">
        <v>0</v>
      </c>
      <c r="M115" s="43">
        <v>0</v>
      </c>
      <c r="N115" s="43">
        <v>0</v>
      </c>
      <c r="O115" s="43">
        <v>0</v>
      </c>
      <c r="P115" s="44">
        <v>0</v>
      </c>
    </row>
    <row r="116" spans="1:18" ht="12" customHeight="1">
      <c r="A116" s="119" t="s">
        <v>157</v>
      </c>
      <c r="B116" s="119"/>
      <c r="C116" s="45"/>
      <c r="D116" s="123"/>
      <c r="E116" s="123"/>
      <c r="F116" s="123"/>
      <c r="G116" s="123"/>
      <c r="H116" s="123"/>
      <c r="I116" s="123"/>
      <c r="J116" s="123"/>
      <c r="K116" s="47"/>
      <c r="L116" s="47"/>
      <c r="M116" s="47"/>
      <c r="N116" s="47"/>
      <c r="O116" s="47"/>
      <c r="P116" s="48"/>
      <c r="R116"/>
    </row>
    <row r="117" spans="1:16" s="13" customFormat="1" ht="11.25" customHeight="1" outlineLevel="1">
      <c r="A117" s="121" t="s">
        <v>158</v>
      </c>
      <c r="B117" s="121"/>
      <c r="C117" s="121"/>
      <c r="D117" s="121"/>
      <c r="E117" s="121"/>
      <c r="F117" s="121"/>
      <c r="G117" s="121"/>
      <c r="H117" s="121"/>
      <c r="I117" s="121"/>
      <c r="J117" s="121"/>
      <c r="K117" s="121"/>
      <c r="L117" s="121"/>
      <c r="M117" s="121"/>
      <c r="N117" s="121"/>
      <c r="O117" s="121"/>
      <c r="P117" s="121"/>
    </row>
    <row r="118" spans="1:16" s="13" customFormat="1" ht="12" customHeight="1">
      <c r="A118" s="124" t="s">
        <v>160</v>
      </c>
      <c r="B118" s="124"/>
      <c r="C118" s="49">
        <v>700</v>
      </c>
      <c r="D118" s="125" t="s">
        <v>38</v>
      </c>
      <c r="E118" s="125"/>
      <c r="F118" s="125"/>
      <c r="G118" s="125"/>
      <c r="H118" s="125"/>
      <c r="I118" s="125"/>
      <c r="J118" s="125"/>
      <c r="K118" s="51">
        <v>0</v>
      </c>
      <c r="L118" s="50" t="s">
        <v>38</v>
      </c>
      <c r="M118" s="51">
        <v>0</v>
      </c>
      <c r="N118" s="51">
        <v>0</v>
      </c>
      <c r="O118" s="51">
        <v>0</v>
      </c>
      <c r="P118" s="52">
        <v>0</v>
      </c>
    </row>
    <row r="119" spans="1:16" s="13" customFormat="1" ht="12" customHeight="1">
      <c r="A119" s="126" t="s">
        <v>161</v>
      </c>
      <c r="B119" s="126"/>
      <c r="C119" s="53">
        <v>710</v>
      </c>
      <c r="D119" s="127" t="s">
        <v>38</v>
      </c>
      <c r="E119" s="127"/>
      <c r="F119" s="127"/>
      <c r="G119" s="127"/>
      <c r="H119" s="127"/>
      <c r="I119" s="127"/>
      <c r="J119" s="127"/>
      <c r="K119" s="55">
        <v>0</v>
      </c>
      <c r="L119" s="54" t="s">
        <v>38</v>
      </c>
      <c r="M119" s="55">
        <v>0</v>
      </c>
      <c r="N119" s="55">
        <v>0</v>
      </c>
      <c r="O119" s="55">
        <v>0</v>
      </c>
      <c r="P119" s="56" t="s">
        <v>38</v>
      </c>
    </row>
    <row r="120" spans="1:16" s="13" customFormat="1" ht="11.25" customHeight="1" outlineLevel="1">
      <c r="A120" s="128" t="s">
        <v>158</v>
      </c>
      <c r="B120" s="128"/>
      <c r="C120" s="128"/>
      <c r="D120" s="128"/>
      <c r="E120" s="128"/>
      <c r="F120" s="128"/>
      <c r="G120" s="128"/>
      <c r="H120" s="128"/>
      <c r="I120" s="128"/>
      <c r="J120" s="128"/>
      <c r="K120" s="128"/>
      <c r="L120" s="128"/>
      <c r="M120" s="128"/>
      <c r="N120" s="128"/>
      <c r="O120" s="128"/>
      <c r="P120" s="128"/>
    </row>
    <row r="121" spans="1:16" s="13" customFormat="1" ht="12" customHeight="1">
      <c r="A121" s="126" t="s">
        <v>162</v>
      </c>
      <c r="B121" s="126"/>
      <c r="C121" s="53">
        <v>720</v>
      </c>
      <c r="D121" s="127" t="s">
        <v>38</v>
      </c>
      <c r="E121" s="127"/>
      <c r="F121" s="127"/>
      <c r="G121" s="127"/>
      <c r="H121" s="127"/>
      <c r="I121" s="127"/>
      <c r="J121" s="127"/>
      <c r="K121" s="55">
        <v>0</v>
      </c>
      <c r="L121" s="54" t="s">
        <v>38</v>
      </c>
      <c r="M121" s="55">
        <v>0</v>
      </c>
      <c r="N121" s="55">
        <v>0</v>
      </c>
      <c r="O121" s="55">
        <v>0</v>
      </c>
      <c r="P121" s="56" t="s">
        <v>38</v>
      </c>
    </row>
    <row r="122" spans="1:16" s="13" customFormat="1" ht="11.25" customHeight="1" outlineLevel="1">
      <c r="A122" s="128" t="s">
        <v>158</v>
      </c>
      <c r="B122" s="128"/>
      <c r="C122" s="128"/>
      <c r="D122" s="128"/>
      <c r="E122" s="128"/>
      <c r="F122" s="128"/>
      <c r="G122" s="128"/>
      <c r="H122" s="128"/>
      <c r="I122" s="128"/>
      <c r="J122" s="128"/>
      <c r="K122" s="128"/>
      <c r="L122" s="128"/>
      <c r="M122" s="128"/>
      <c r="N122" s="128"/>
      <c r="O122" s="128"/>
      <c r="P122" s="128"/>
    </row>
    <row r="123" spans="1:16" s="13" customFormat="1" ht="23.25" customHeight="1">
      <c r="A123" s="124" t="s">
        <v>163</v>
      </c>
      <c r="B123" s="124"/>
      <c r="C123" s="49">
        <v>800</v>
      </c>
      <c r="D123" s="129" t="s">
        <v>38</v>
      </c>
      <c r="E123" s="129"/>
      <c r="F123" s="129"/>
      <c r="G123" s="129"/>
      <c r="H123" s="129"/>
      <c r="I123" s="129"/>
      <c r="J123" s="129"/>
      <c r="K123" s="50" t="s">
        <v>38</v>
      </c>
      <c r="L123" s="28">
        <f>L124</f>
        <v>2761.5100000000093</v>
      </c>
      <c r="M123" s="51">
        <v>0</v>
      </c>
      <c r="N123" s="51">
        <v>0</v>
      </c>
      <c r="O123" s="28">
        <f>L123</f>
        <v>2761.5100000000093</v>
      </c>
      <c r="P123" s="57" t="s">
        <v>38</v>
      </c>
    </row>
    <row r="124" spans="1:16" s="13" customFormat="1" ht="43.5" customHeight="1">
      <c r="A124" s="130" t="s">
        <v>164</v>
      </c>
      <c r="B124" s="130"/>
      <c r="C124" s="58">
        <v>810</v>
      </c>
      <c r="D124" s="129" t="s">
        <v>38</v>
      </c>
      <c r="E124" s="129"/>
      <c r="F124" s="129"/>
      <c r="G124" s="129"/>
      <c r="H124" s="129"/>
      <c r="I124" s="129"/>
      <c r="J124" s="129"/>
      <c r="K124" s="50" t="s">
        <v>38</v>
      </c>
      <c r="L124" s="28">
        <f>M103</f>
        <v>2761.5100000000093</v>
      </c>
      <c r="M124" s="51">
        <v>0</v>
      </c>
      <c r="N124" s="50" t="s">
        <v>38</v>
      </c>
      <c r="O124" s="28">
        <f>L124</f>
        <v>2761.5100000000093</v>
      </c>
      <c r="P124" s="57" t="s">
        <v>38</v>
      </c>
    </row>
    <row r="125" spans="1:16" s="1" customFormat="1" ht="12.75" customHeight="1" thickBot="1">
      <c r="A125" s="131" t="s">
        <v>157</v>
      </c>
      <c r="B125" s="131"/>
      <c r="C125" s="59"/>
      <c r="D125" s="132"/>
      <c r="E125" s="132"/>
      <c r="F125" s="132"/>
      <c r="G125" s="132"/>
      <c r="H125" s="132"/>
      <c r="I125" s="132"/>
      <c r="J125" s="132"/>
      <c r="K125" s="60"/>
      <c r="L125" s="61"/>
      <c r="M125" s="61"/>
      <c r="N125" s="60"/>
      <c r="O125" s="61"/>
      <c r="P125" s="62"/>
    </row>
    <row r="126" spans="1:16" s="13" customFormat="1" ht="32.25" customHeight="1">
      <c r="A126" s="133" t="s">
        <v>165</v>
      </c>
      <c r="B126" s="133"/>
      <c r="C126" s="41">
        <v>811</v>
      </c>
      <c r="D126" s="134" t="s">
        <v>38</v>
      </c>
      <c r="E126" s="134"/>
      <c r="F126" s="134"/>
      <c r="G126" s="134"/>
      <c r="H126" s="134"/>
      <c r="I126" s="134"/>
      <c r="J126" s="134"/>
      <c r="K126" s="42" t="s">
        <v>38</v>
      </c>
      <c r="L126" s="77">
        <v>-890114.62</v>
      </c>
      <c r="M126" s="63">
        <v>0</v>
      </c>
      <c r="N126" s="42" t="s">
        <v>38</v>
      </c>
      <c r="O126" s="64">
        <f>L126</f>
        <v>-890114.62</v>
      </c>
      <c r="P126" s="65" t="s">
        <v>38</v>
      </c>
    </row>
    <row r="127" spans="1:16" s="13" customFormat="1" ht="32.25" customHeight="1">
      <c r="A127" s="135" t="s">
        <v>166</v>
      </c>
      <c r="B127" s="135"/>
      <c r="C127" s="53">
        <v>812</v>
      </c>
      <c r="D127" s="129" t="s">
        <v>38</v>
      </c>
      <c r="E127" s="129"/>
      <c r="F127" s="129"/>
      <c r="G127" s="129"/>
      <c r="H127" s="129"/>
      <c r="I127" s="129"/>
      <c r="J127" s="129"/>
      <c r="K127" s="50" t="s">
        <v>38</v>
      </c>
      <c r="L127" s="27">
        <v>914080.21</v>
      </c>
      <c r="M127" s="66">
        <v>0</v>
      </c>
      <c r="N127" s="50" t="s">
        <v>38</v>
      </c>
      <c r="O127" s="28">
        <f>L127</f>
        <v>914080.21</v>
      </c>
      <c r="P127" s="57" t="s">
        <v>38</v>
      </c>
    </row>
    <row r="128" spans="1:16" s="13" customFormat="1" ht="21.75" customHeight="1">
      <c r="A128" s="130" t="s">
        <v>167</v>
      </c>
      <c r="B128" s="130"/>
      <c r="C128" s="53">
        <v>820</v>
      </c>
      <c r="D128" s="129" t="s">
        <v>38</v>
      </c>
      <c r="E128" s="129"/>
      <c r="F128" s="129"/>
      <c r="G128" s="129"/>
      <c r="H128" s="129"/>
      <c r="I128" s="129"/>
      <c r="J128" s="129"/>
      <c r="K128" s="50" t="s">
        <v>38</v>
      </c>
      <c r="L128" s="50" t="s">
        <v>38</v>
      </c>
      <c r="M128" s="51">
        <v>0</v>
      </c>
      <c r="N128" s="51">
        <v>0</v>
      </c>
      <c r="O128" s="51">
        <v>0</v>
      </c>
      <c r="P128" s="57" t="s">
        <v>38</v>
      </c>
    </row>
    <row r="129" spans="1:18" ht="12" customHeight="1">
      <c r="A129" s="131" t="s">
        <v>39</v>
      </c>
      <c r="B129" s="131"/>
      <c r="C129" s="59"/>
      <c r="D129" s="138"/>
      <c r="E129" s="138"/>
      <c r="F129" s="138"/>
      <c r="G129" s="138"/>
      <c r="H129" s="138"/>
      <c r="I129" s="138"/>
      <c r="J129" s="138"/>
      <c r="K129" s="60"/>
      <c r="L129" s="60"/>
      <c r="M129" s="61"/>
      <c r="N129" s="61"/>
      <c r="O129" s="61"/>
      <c r="P129" s="62"/>
      <c r="R129"/>
    </row>
    <row r="130" spans="1:16" s="13" customFormat="1" ht="21.75" customHeight="1">
      <c r="A130" s="133" t="s">
        <v>168</v>
      </c>
      <c r="B130" s="133"/>
      <c r="C130" s="41">
        <v>821</v>
      </c>
      <c r="D130" s="134" t="s">
        <v>38</v>
      </c>
      <c r="E130" s="134"/>
      <c r="F130" s="134"/>
      <c r="G130" s="134"/>
      <c r="H130" s="134"/>
      <c r="I130" s="134"/>
      <c r="J130" s="134"/>
      <c r="K130" s="42" t="s">
        <v>38</v>
      </c>
      <c r="L130" s="42" t="s">
        <v>38</v>
      </c>
      <c r="M130" s="63">
        <v>0</v>
      </c>
      <c r="N130" s="63">
        <v>0</v>
      </c>
      <c r="O130" s="43">
        <v>0</v>
      </c>
      <c r="P130" s="65" t="s">
        <v>38</v>
      </c>
    </row>
    <row r="131" spans="1:16" s="13" customFormat="1" ht="21.75" customHeight="1">
      <c r="A131" s="135" t="s">
        <v>169</v>
      </c>
      <c r="B131" s="135"/>
      <c r="C131" s="67">
        <v>822</v>
      </c>
      <c r="D131" s="129" t="s">
        <v>38</v>
      </c>
      <c r="E131" s="129"/>
      <c r="F131" s="129"/>
      <c r="G131" s="129"/>
      <c r="H131" s="129"/>
      <c r="I131" s="129"/>
      <c r="J131" s="129"/>
      <c r="K131" s="50" t="s">
        <v>38</v>
      </c>
      <c r="L131" s="50" t="s">
        <v>38</v>
      </c>
      <c r="M131" s="66">
        <v>0</v>
      </c>
      <c r="N131" s="66">
        <v>0</v>
      </c>
      <c r="O131" s="51">
        <v>0</v>
      </c>
      <c r="P131" s="57" t="s">
        <v>38</v>
      </c>
    </row>
    <row r="133" spans="1:12" ht="12">
      <c r="A133" s="68" t="s">
        <v>170</v>
      </c>
      <c r="D133" s="139" t="s">
        <v>171</v>
      </c>
      <c r="E133" s="139"/>
      <c r="F133" s="139"/>
      <c r="G133" s="139"/>
      <c r="H133" s="139"/>
      <c r="I133" s="139"/>
      <c r="K133" s="136" t="s">
        <v>172</v>
      </c>
      <c r="L133" s="136"/>
    </row>
    <row r="134" spans="1:12" ht="11.25">
      <c r="A134" s="1" t="s">
        <v>6</v>
      </c>
      <c r="B134" s="69" t="s">
        <v>173</v>
      </c>
      <c r="C134" s="1" t="s">
        <v>6</v>
      </c>
      <c r="D134" s="137" t="s">
        <v>174</v>
      </c>
      <c r="E134" s="137"/>
      <c r="F134" s="137"/>
      <c r="G134" s="137"/>
      <c r="H134" s="137"/>
      <c r="I134" s="137"/>
      <c r="J134" s="1" t="s">
        <v>6</v>
      </c>
      <c r="K134" s="136"/>
      <c r="L134" s="136"/>
    </row>
    <row r="135" spans="12:16" ht="11.25">
      <c r="L135" s="1" t="s">
        <v>6</v>
      </c>
      <c r="M135" s="69" t="s">
        <v>173</v>
      </c>
      <c r="N135" s="1" t="s">
        <v>6</v>
      </c>
      <c r="O135" s="69" t="s">
        <v>174</v>
      </c>
      <c r="P135" s="1" t="s">
        <v>6</v>
      </c>
    </row>
    <row r="136" spans="1:9" ht="12">
      <c r="A136" s="68" t="s">
        <v>175</v>
      </c>
      <c r="D136" s="139" t="s">
        <v>176</v>
      </c>
      <c r="E136" s="139"/>
      <c r="F136" s="139"/>
      <c r="G136" s="139"/>
      <c r="H136" s="139"/>
      <c r="I136" s="139"/>
    </row>
    <row r="137" spans="1:10" ht="11.25">
      <c r="A137" s="1" t="s">
        <v>6</v>
      </c>
      <c r="B137" s="69" t="s">
        <v>173</v>
      </c>
      <c r="C137" s="1" t="s">
        <v>6</v>
      </c>
      <c r="D137" s="137" t="s">
        <v>174</v>
      </c>
      <c r="E137" s="137"/>
      <c r="F137" s="137"/>
      <c r="G137" s="137"/>
      <c r="H137" s="137"/>
      <c r="I137" s="137"/>
      <c r="J137" s="1" t="s">
        <v>6</v>
      </c>
    </row>
    <row r="139" ht="11.25">
      <c r="A139" s="6" t="s">
        <v>226</v>
      </c>
    </row>
  </sheetData>
  <mergeCells count="231">
    <mergeCell ref="A39:B39"/>
    <mergeCell ref="F39:H39"/>
    <mergeCell ref="A47:B47"/>
    <mergeCell ref="F47:H47"/>
    <mergeCell ref="A46:B46"/>
    <mergeCell ref="F46:H46"/>
    <mergeCell ref="A42:B42"/>
    <mergeCell ref="F42:H42"/>
    <mergeCell ref="A43:B43"/>
    <mergeCell ref="F43:H43"/>
    <mergeCell ref="F21:H21"/>
    <mergeCell ref="F22:H22"/>
    <mergeCell ref="F23:H23"/>
    <mergeCell ref="A21:B21"/>
    <mergeCell ref="A23:B23"/>
    <mergeCell ref="A22:B22"/>
    <mergeCell ref="D136:I136"/>
    <mergeCell ref="D137:I137"/>
    <mergeCell ref="A131:B131"/>
    <mergeCell ref="D131:J131"/>
    <mergeCell ref="D133:I133"/>
    <mergeCell ref="K133:L134"/>
    <mergeCell ref="D134:I134"/>
    <mergeCell ref="A129:B129"/>
    <mergeCell ref="D129:J129"/>
    <mergeCell ref="A130:B130"/>
    <mergeCell ref="D130:J130"/>
    <mergeCell ref="A127:B127"/>
    <mergeCell ref="D127:J127"/>
    <mergeCell ref="A128:B128"/>
    <mergeCell ref="D128:J128"/>
    <mergeCell ref="A125:B125"/>
    <mergeCell ref="D125:J125"/>
    <mergeCell ref="A126:B126"/>
    <mergeCell ref="D126:J126"/>
    <mergeCell ref="A122:P122"/>
    <mergeCell ref="A123:B123"/>
    <mergeCell ref="D123:J123"/>
    <mergeCell ref="A124:B124"/>
    <mergeCell ref="D124:J124"/>
    <mergeCell ref="A119:B119"/>
    <mergeCell ref="D119:J119"/>
    <mergeCell ref="A120:P120"/>
    <mergeCell ref="A121:B121"/>
    <mergeCell ref="D121:J121"/>
    <mergeCell ref="A116:B116"/>
    <mergeCell ref="D116:J116"/>
    <mergeCell ref="A117:P117"/>
    <mergeCell ref="A118:B118"/>
    <mergeCell ref="D118:J118"/>
    <mergeCell ref="A113:B113"/>
    <mergeCell ref="D113:I113"/>
    <mergeCell ref="A114:P114"/>
    <mergeCell ref="A115:B115"/>
    <mergeCell ref="D115:J115"/>
    <mergeCell ref="A111:B111"/>
    <mergeCell ref="D111:I111"/>
    <mergeCell ref="A112:B112"/>
    <mergeCell ref="D112:J112"/>
    <mergeCell ref="A109:B109"/>
    <mergeCell ref="D109:J109"/>
    <mergeCell ref="A110:B110"/>
    <mergeCell ref="D110:J110"/>
    <mergeCell ref="A104:B104"/>
    <mergeCell ref="D104:I104"/>
    <mergeCell ref="A105:O105"/>
    <mergeCell ref="A107:B108"/>
    <mergeCell ref="C107:C108"/>
    <mergeCell ref="D107:J108"/>
    <mergeCell ref="K107:K108"/>
    <mergeCell ref="L107:O107"/>
    <mergeCell ref="A99:B99"/>
    <mergeCell ref="A101:B101"/>
    <mergeCell ref="A103:B103"/>
    <mergeCell ref="D103:J103"/>
    <mergeCell ref="A100:B100"/>
    <mergeCell ref="A102:B102"/>
    <mergeCell ref="G102:H102"/>
    <mergeCell ref="A95:B95"/>
    <mergeCell ref="A96:B96"/>
    <mergeCell ref="A97:B97"/>
    <mergeCell ref="A98:B98"/>
    <mergeCell ref="A91:B91"/>
    <mergeCell ref="A92:B92"/>
    <mergeCell ref="A93:B93"/>
    <mergeCell ref="A94:B94"/>
    <mergeCell ref="A87:B87"/>
    <mergeCell ref="A88:B88"/>
    <mergeCell ref="A89:B89"/>
    <mergeCell ref="A90:B90"/>
    <mergeCell ref="A83:B83"/>
    <mergeCell ref="A84:B84"/>
    <mergeCell ref="A85:B85"/>
    <mergeCell ref="A86:B86"/>
    <mergeCell ref="A77:B77"/>
    <mergeCell ref="A79:B79"/>
    <mergeCell ref="A82:B82"/>
    <mergeCell ref="A81:B81"/>
    <mergeCell ref="A78:B78"/>
    <mergeCell ref="A80:B80"/>
    <mergeCell ref="A73:B73"/>
    <mergeCell ref="A74:B74"/>
    <mergeCell ref="A75:B75"/>
    <mergeCell ref="A76:B76"/>
    <mergeCell ref="A66:B66"/>
    <mergeCell ref="A67:B67"/>
    <mergeCell ref="A71:B71"/>
    <mergeCell ref="A72:B72"/>
    <mergeCell ref="A69:B69"/>
    <mergeCell ref="A70:B70"/>
    <mergeCell ref="A62:B62"/>
    <mergeCell ref="A63:B63"/>
    <mergeCell ref="A64:B64"/>
    <mergeCell ref="A65:B65"/>
    <mergeCell ref="A58:B58"/>
    <mergeCell ref="A59:B59"/>
    <mergeCell ref="A60:B60"/>
    <mergeCell ref="A61:B61"/>
    <mergeCell ref="A55:B55"/>
    <mergeCell ref="D55:I55"/>
    <mergeCell ref="A56:B56"/>
    <mergeCell ref="A57:B57"/>
    <mergeCell ref="G56:H56"/>
    <mergeCell ref="G57:H57"/>
    <mergeCell ref="Q51:R51"/>
    <mergeCell ref="A53:B53"/>
    <mergeCell ref="D53:J53"/>
    <mergeCell ref="A54:B54"/>
    <mergeCell ref="D54:J54"/>
    <mergeCell ref="A49:P49"/>
    <mergeCell ref="A51:B52"/>
    <mergeCell ref="C51:C52"/>
    <mergeCell ref="D51:J52"/>
    <mergeCell ref="K51:K52"/>
    <mergeCell ref="L51:L52"/>
    <mergeCell ref="M51:P51"/>
    <mergeCell ref="A48:B48"/>
    <mergeCell ref="D48:I48"/>
    <mergeCell ref="A44:B44"/>
    <mergeCell ref="F44:H44"/>
    <mergeCell ref="A45:B45"/>
    <mergeCell ref="F45:H45"/>
    <mergeCell ref="A40:B40"/>
    <mergeCell ref="F40:H40"/>
    <mergeCell ref="A41:B41"/>
    <mergeCell ref="F41:H41"/>
    <mergeCell ref="A36:B36"/>
    <mergeCell ref="F36:H36"/>
    <mergeCell ref="A37:B37"/>
    <mergeCell ref="F37:H37"/>
    <mergeCell ref="A34:B34"/>
    <mergeCell ref="F34:H34"/>
    <mergeCell ref="A35:B35"/>
    <mergeCell ref="F35:H35"/>
    <mergeCell ref="A32:B32"/>
    <mergeCell ref="F32:H32"/>
    <mergeCell ref="A33:B33"/>
    <mergeCell ref="F33:H33"/>
    <mergeCell ref="A30:B30"/>
    <mergeCell ref="F30:H30"/>
    <mergeCell ref="A31:B31"/>
    <mergeCell ref="F31:H31"/>
    <mergeCell ref="A28:B28"/>
    <mergeCell ref="F28:H28"/>
    <mergeCell ref="A29:B29"/>
    <mergeCell ref="F29:H29"/>
    <mergeCell ref="A26:B26"/>
    <mergeCell ref="F26:H26"/>
    <mergeCell ref="A27:B27"/>
    <mergeCell ref="F27:H27"/>
    <mergeCell ref="A24:B24"/>
    <mergeCell ref="F24:H24"/>
    <mergeCell ref="A25:B25"/>
    <mergeCell ref="F25:H25"/>
    <mergeCell ref="A19:B19"/>
    <mergeCell ref="D19:I19"/>
    <mergeCell ref="A20:B20"/>
    <mergeCell ref="F20:H20"/>
    <mergeCell ref="L15:O15"/>
    <mergeCell ref="A17:B17"/>
    <mergeCell ref="D17:J17"/>
    <mergeCell ref="A18:B18"/>
    <mergeCell ref="D18:J18"/>
    <mergeCell ref="A15:B16"/>
    <mergeCell ref="C15:C16"/>
    <mergeCell ref="D15:J16"/>
    <mergeCell ref="K15:K16"/>
    <mergeCell ref="A9:B9"/>
    <mergeCell ref="J9:N9"/>
    <mergeCell ref="A10:B10"/>
    <mergeCell ref="A13:P13"/>
    <mergeCell ref="D6:I6"/>
    <mergeCell ref="J6:K6"/>
    <mergeCell ref="A7:I7"/>
    <mergeCell ref="J7:N8"/>
    <mergeCell ref="A8:I8"/>
    <mergeCell ref="A1:O1"/>
    <mergeCell ref="A2:O2"/>
    <mergeCell ref="A3:O3"/>
    <mergeCell ref="A4:O4"/>
    <mergeCell ref="G58:H58"/>
    <mergeCell ref="G59:H59"/>
    <mergeCell ref="G60:H60"/>
    <mergeCell ref="G61:H61"/>
    <mergeCell ref="G71:H71"/>
    <mergeCell ref="G72:H72"/>
    <mergeCell ref="G69:H69"/>
    <mergeCell ref="G70:H70"/>
    <mergeCell ref="G73:H73"/>
    <mergeCell ref="G74:H74"/>
    <mergeCell ref="G75:H75"/>
    <mergeCell ref="G76:H76"/>
    <mergeCell ref="G83:H83"/>
    <mergeCell ref="G101:H101"/>
    <mergeCell ref="G77:H77"/>
    <mergeCell ref="G79:H79"/>
    <mergeCell ref="G82:H82"/>
    <mergeCell ref="G100:H100"/>
    <mergeCell ref="G81:H81"/>
    <mergeCell ref="G78:H78"/>
    <mergeCell ref="G80:H80"/>
    <mergeCell ref="A38:B38"/>
    <mergeCell ref="F38:H38"/>
    <mergeCell ref="A68:B68"/>
    <mergeCell ref="G68:H68"/>
    <mergeCell ref="G66:H66"/>
    <mergeCell ref="G67:H67"/>
    <mergeCell ref="G62:H62"/>
    <mergeCell ref="G63:H63"/>
    <mergeCell ref="G64:H64"/>
    <mergeCell ref="G65:H65"/>
  </mergeCells>
  <printOptions/>
  <pageMargins left="0.75" right="0.75" top="1" bottom="1" header="0.5" footer="0.5"/>
  <pageSetup horizontalDpi="600" verticalDpi="600" orientation="landscape" paperSize="9" scale="75" r:id="rId1"/>
  <rowBreaks count="2" manualBreakCount="2">
    <brk id="48" max="0" man="1"/>
    <brk id="104" max="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2014-07-08T02:51:50Z</cp:lastPrinted>
  <dcterms:created xsi:type="dcterms:W3CDTF">2014-01-09T17:30:15Z</dcterms:created>
  <dcterms:modified xsi:type="dcterms:W3CDTF">2014-07-16T10:36:38Z</dcterms:modified>
  <cp:category/>
  <cp:version/>
  <cp:contentType/>
  <cp:contentStatus/>
  <cp:revision>1</cp:revision>
</cp:coreProperties>
</file>